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mgfs\Redirect\ymurata\Desktop\"/>
    </mc:Choice>
  </mc:AlternateContent>
  <xr:revisionPtr revIDLastSave="0" documentId="8_{0E1BCB44-6A87-4194-A3CA-4116549A6646}" xr6:coauthVersionLast="36" xr6:coauthVersionMax="36" xr10:uidLastSave="{00000000-0000-0000-0000-000000000000}"/>
  <workbookProtection workbookAlgorithmName="SHA-512" workbookHashValue="fgVHPEvOFQphMacepj24qL7wPvc5oZiSQQ22NGXjl9M9mFa34v+QerS9vrMMHDvV/pELwfF5G5N/KI1RgAbSpA==" workbookSaltValue="abaG9b//W005dRuof25Aug==" workbookSpinCount="100000" lockStructure="1"/>
  <bookViews>
    <workbookView xWindow="0" yWindow="0" windowWidth="17832" windowHeight="4956" tabRatio="671" xr2:uid="{4CC1BCAE-3C92-4DC0-BA7D-3E902C3347C3}"/>
  </bookViews>
  <sheets>
    <sheet name="入力フォーム" sheetId="23" r:id="rId1"/>
    <sheet name="入力サンプル" sheetId="61" r:id="rId2"/>
    <sheet name="テーブル" sheetId="10" state="hidden" r:id="rId3"/>
  </sheets>
  <definedNames>
    <definedName name="_xlnm.Print_Area" localSheetId="1">入力サンプル!$A$1:$J$36</definedName>
    <definedName name="_xlnm.Print_Area" localSheetId="0">入力フォーム!$A$1:$R$36</definedName>
    <definedName name="_xlnm.Print_Titles" localSheetId="0">入力フォーム!$A:$B,入力フォーム!$1:$2</definedName>
    <definedName name="レクチャー">テーブル!$J$5:$J$6</definedName>
    <definedName name="レクチャー時間">テーブル!$L$5:$L$37</definedName>
    <definedName name="個数入力①">テーブル!$H$5</definedName>
    <definedName name="個数入力②">テーブル!$H$5:$H$6</definedName>
    <definedName name="個数入力③">テーブル!$H$5:$H$7</definedName>
    <definedName name="個数入力④">テーブル!$H$5:$H$13</definedName>
    <definedName name="個数入力⑤">テーブル!$H$5:$H$14</definedName>
    <definedName name="時間入力">テーブル!$F$5:$F$33</definedName>
    <definedName name="受取可否">テーブル!$T$6:$X$20</definedName>
    <definedName name="申請表" localSheetId="1">入力サンプル!$D$2:$G$36</definedName>
    <definedName name="申請表">入力フォーム!$D$2:$R$36</definedName>
    <definedName name="窓口時間">テーブル!$P$6:$R$13</definedName>
    <definedName name="日付入力">テーブル!$D$5:$D$98</definedName>
    <definedName name="返却可否">テーブル!$Z$6:$AD$20</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23" l="1"/>
  <c r="G3" i="23"/>
  <c r="H3" i="23"/>
  <c r="I3" i="23"/>
  <c r="J3" i="23"/>
  <c r="K3" i="23"/>
  <c r="L3" i="23"/>
  <c r="M3" i="23"/>
  <c r="N3" i="23"/>
  <c r="O3" i="23"/>
  <c r="P3" i="23"/>
  <c r="Q3" i="23"/>
  <c r="R3" i="23"/>
  <c r="E3" i="23"/>
  <c r="D3" i="23"/>
  <c r="AA20" i="10" l="1"/>
  <c r="AD20" i="10" s="1"/>
  <c r="U20" i="10"/>
  <c r="X20" i="10" s="1"/>
  <c r="AA19" i="10"/>
  <c r="AD19" i="10" s="1"/>
  <c r="U19" i="10"/>
  <c r="X19" i="10" s="1"/>
  <c r="AA18" i="10"/>
  <c r="AD18" i="10" s="1"/>
  <c r="U18" i="10"/>
  <c r="X18" i="10" s="1"/>
  <c r="AA17" i="10"/>
  <c r="AD17" i="10" s="1"/>
  <c r="U17" i="10"/>
  <c r="X17" i="10" s="1"/>
  <c r="AA16" i="10"/>
  <c r="AD16" i="10" s="1"/>
  <c r="U16" i="10"/>
  <c r="X16" i="10" s="1"/>
  <c r="AA15" i="10"/>
  <c r="AD15" i="10" s="1"/>
  <c r="U15" i="10"/>
  <c r="X15" i="10" s="1"/>
  <c r="AA14" i="10"/>
  <c r="AD14" i="10" s="1"/>
  <c r="U14" i="10"/>
  <c r="X14" i="10" s="1"/>
  <c r="AA13" i="10"/>
  <c r="AD13" i="10" s="1"/>
  <c r="U13" i="10"/>
  <c r="X13" i="10" s="1"/>
  <c r="AA12" i="10"/>
  <c r="AD12" i="10" s="1"/>
  <c r="U12" i="10"/>
  <c r="X12" i="10" s="1"/>
  <c r="AA11" i="10"/>
  <c r="U11" i="10"/>
  <c r="AA10" i="10"/>
  <c r="U10" i="10"/>
  <c r="AA9" i="10"/>
  <c r="U9" i="10"/>
  <c r="AA8" i="10"/>
  <c r="U8" i="10"/>
  <c r="AA7" i="10"/>
  <c r="U7" i="10"/>
  <c r="AC11" i="10" l="1"/>
  <c r="AB11" i="10"/>
  <c r="AD11" i="10" s="1"/>
  <c r="V11" i="10"/>
  <c r="W11" i="10"/>
  <c r="V12" i="10"/>
  <c r="V20" i="10"/>
  <c r="V16" i="10"/>
  <c r="V13" i="10"/>
  <c r="V17" i="10"/>
  <c r="V14" i="10"/>
  <c r="V18" i="10"/>
  <c r="V15" i="10"/>
  <c r="V19" i="10"/>
  <c r="X11" i="10" l="1"/>
  <c r="U6" i="10" l="1"/>
  <c r="AA6" i="10"/>
  <c r="B5" i="10" l="1"/>
  <c r="D11" i="10" l="1"/>
  <c r="D68" i="10"/>
  <c r="D76" i="10"/>
  <c r="D84" i="10"/>
  <c r="D92" i="10"/>
  <c r="D78" i="10"/>
  <c r="D94" i="10"/>
  <c r="D79" i="10"/>
  <c r="D87" i="10"/>
  <c r="D75" i="10"/>
  <c r="D91" i="10"/>
  <c r="D69" i="10"/>
  <c r="D77" i="10"/>
  <c r="D85" i="10"/>
  <c r="D93" i="10"/>
  <c r="D86" i="10"/>
  <c r="D71" i="10"/>
  <c r="D95" i="10"/>
  <c r="D70" i="10"/>
  <c r="D72" i="10"/>
  <c r="D80" i="10"/>
  <c r="D88" i="10"/>
  <c r="D96" i="10"/>
  <c r="D73" i="10"/>
  <c r="D81" i="10"/>
  <c r="D89" i="10"/>
  <c r="D97" i="10"/>
  <c r="D74" i="10"/>
  <c r="D82" i="10"/>
  <c r="D90" i="10"/>
  <c r="D98" i="10"/>
  <c r="D83" i="10"/>
  <c r="AC18" i="10"/>
  <c r="AB18" i="10"/>
  <c r="AB19" i="10"/>
  <c r="AC19" i="10"/>
  <c r="W6" i="10"/>
  <c r="V6" i="10"/>
  <c r="W12" i="10"/>
  <c r="AB20" i="10"/>
  <c r="AC20" i="10"/>
  <c r="AB12" i="10"/>
  <c r="AC12" i="10"/>
  <c r="W16" i="10"/>
  <c r="W18" i="10"/>
  <c r="AB13" i="10"/>
  <c r="AC13" i="10"/>
  <c r="W19" i="10"/>
  <c r="W15" i="10"/>
  <c r="AB15" i="10"/>
  <c r="AC15" i="10"/>
  <c r="AB6" i="10"/>
  <c r="AD6" i="10" s="1"/>
  <c r="AC6" i="10"/>
  <c r="W17" i="10"/>
  <c r="AC7" i="10"/>
  <c r="AB7" i="10"/>
  <c r="AD7" i="10" s="1"/>
  <c r="W9" i="10"/>
  <c r="V9" i="10"/>
  <c r="AC10" i="10"/>
  <c r="AB10" i="10"/>
  <c r="AD10" i="10" s="1"/>
  <c r="AB14" i="10"/>
  <c r="AC14" i="10"/>
  <c r="W13" i="10"/>
  <c r="W10" i="10"/>
  <c r="V10" i="10"/>
  <c r="AB9" i="10"/>
  <c r="AD9" i="10" s="1"/>
  <c r="AC9" i="10"/>
  <c r="AB16" i="10"/>
  <c r="AC16" i="10"/>
  <c r="V7" i="10"/>
  <c r="W7" i="10"/>
  <c r="W20" i="10"/>
  <c r="W14" i="10"/>
  <c r="W8" i="10"/>
  <c r="V8" i="10"/>
  <c r="AB8" i="10"/>
  <c r="AD8" i="10" s="1"/>
  <c r="AC8" i="10"/>
  <c r="AC17" i="10"/>
  <c r="AB17" i="10"/>
  <c r="D49" i="10"/>
  <c r="D57" i="10"/>
  <c r="D65" i="10"/>
  <c r="D47" i="10"/>
  <c r="D64" i="10"/>
  <c r="D50" i="10"/>
  <c r="D58" i="10"/>
  <c r="D66" i="10"/>
  <c r="D60" i="10"/>
  <c r="D53" i="10"/>
  <c r="D61" i="10"/>
  <c r="D46" i="10"/>
  <c r="D54" i="10"/>
  <c r="D62" i="10"/>
  <c r="D55" i="10"/>
  <c r="D63" i="10"/>
  <c r="D48" i="10"/>
  <c r="D56" i="10"/>
  <c r="D51" i="10"/>
  <c r="D59" i="10"/>
  <c r="D67" i="10"/>
  <c r="D52" i="10"/>
  <c r="D5" i="10"/>
  <c r="D44" i="10"/>
  <c r="D45" i="10"/>
  <c r="D42" i="10"/>
  <c r="D41" i="10"/>
  <c r="D43" i="10"/>
  <c r="D6" i="10"/>
  <c r="D10" i="10"/>
  <c r="D18" i="10"/>
  <c r="D26" i="10"/>
  <c r="D34" i="10"/>
  <c r="D19" i="10"/>
  <c r="D27" i="10"/>
  <c r="D35" i="10"/>
  <c r="D12" i="10"/>
  <c r="D20" i="10"/>
  <c r="D28" i="10"/>
  <c r="D36" i="10"/>
  <c r="D8" i="10"/>
  <c r="D24" i="10"/>
  <c r="D40" i="10"/>
  <c r="D17" i="10"/>
  <c r="D33" i="10"/>
  <c r="D13" i="10"/>
  <c r="D21" i="10"/>
  <c r="D29" i="10"/>
  <c r="D37" i="10"/>
  <c r="D14" i="10"/>
  <c r="D22" i="10"/>
  <c r="D30" i="10"/>
  <c r="D38" i="10"/>
  <c r="D7" i="10"/>
  <c r="D15" i="10"/>
  <c r="D23" i="10"/>
  <c r="D31" i="10"/>
  <c r="D39" i="10"/>
  <c r="D16" i="10"/>
  <c r="D32" i="10"/>
  <c r="D9" i="10"/>
  <c r="D25" i="10"/>
  <c r="X6" i="10" l="1"/>
  <c r="X10" i="10"/>
  <c r="X8" i="10"/>
  <c r="X7" i="10"/>
  <c r="X9" i="10"/>
</calcChain>
</file>

<file path=xl/sharedStrings.xml><?xml version="1.0" encoding="utf-8"?>
<sst xmlns="http://schemas.openxmlformats.org/spreadsheetml/2006/main" count="204" uniqueCount="127">
  <si>
    <t>申請No.</t>
    <rPh sb="0" eb="1">
      <t>シン</t>
    </rPh>
    <rPh sb="1" eb="2">
      <t>ショウ</t>
    </rPh>
    <phoneticPr fontId="1"/>
  </si>
  <si>
    <t>申請日</t>
    <rPh sb="0" eb="1">
      <t>シン</t>
    </rPh>
    <rPh sb="1" eb="2">
      <t>ショウ</t>
    </rPh>
    <rPh sb="2" eb="3">
      <t>ヒ</t>
    </rPh>
    <phoneticPr fontId="1"/>
  </si>
  <si>
    <r>
      <t>利用場所</t>
    </r>
    <r>
      <rPr>
        <sz val="9"/>
        <color rgb="FFFF0000"/>
        <rFont val="Meiryo UI"/>
        <family val="3"/>
        <charset val="128"/>
      </rPr>
      <t>*</t>
    </r>
    <rPh sb="0" eb="1">
      <t>リ</t>
    </rPh>
    <rPh sb="1" eb="2">
      <t>ヨウ</t>
    </rPh>
    <rPh sb="2" eb="3">
      <t>バ</t>
    </rPh>
    <rPh sb="3" eb="4">
      <t>ショ</t>
    </rPh>
    <phoneticPr fontId="1"/>
  </si>
  <si>
    <t>3201教室</t>
    <rPh sb="4" eb="6">
      <t>キョウシツ</t>
    </rPh>
    <phoneticPr fontId="1"/>
  </si>
  <si>
    <t>講演会</t>
    <rPh sb="0" eb="3">
      <t>コウエンカイ</t>
    </rPh>
    <phoneticPr fontId="1"/>
  </si>
  <si>
    <t>講演会リハーサル</t>
    <rPh sb="0" eb="3">
      <t>コウエンカイ</t>
    </rPh>
    <phoneticPr fontId="1"/>
  </si>
  <si>
    <t>利用者</t>
    <rPh sb="0" eb="1">
      <t>リ</t>
    </rPh>
    <rPh sb="1" eb="2">
      <t>ヨウ</t>
    </rPh>
    <rPh sb="2" eb="3">
      <t>モノ</t>
    </rPh>
    <phoneticPr fontId="1"/>
  </si>
  <si>
    <r>
      <t>所属</t>
    </r>
    <r>
      <rPr>
        <sz val="9"/>
        <color rgb="FFFF0000"/>
        <rFont val="Meiryo UI"/>
        <family val="3"/>
        <charset val="128"/>
      </rPr>
      <t>*</t>
    </r>
    <rPh sb="0" eb="1">
      <t>ショ</t>
    </rPh>
    <rPh sb="1" eb="2">
      <t>ゾク</t>
    </rPh>
    <phoneticPr fontId="1"/>
  </si>
  <si>
    <t>情報センター</t>
    <rPh sb="0" eb="2">
      <t>ジョウホウ</t>
    </rPh>
    <phoneticPr fontId="1"/>
  </si>
  <si>
    <r>
      <t>氏名</t>
    </r>
    <r>
      <rPr>
        <sz val="9"/>
        <color rgb="FFFF0000"/>
        <rFont val="Meiryo UI"/>
        <family val="3"/>
        <charset val="128"/>
      </rPr>
      <t>*</t>
    </r>
    <rPh sb="0" eb="1">
      <t>シ</t>
    </rPh>
    <rPh sb="1" eb="2">
      <t>ナ</t>
    </rPh>
    <phoneticPr fontId="1"/>
  </si>
  <si>
    <t>情報 太郎</t>
    <rPh sb="0" eb="2">
      <t>ジョウホウ</t>
    </rPh>
    <rPh sb="3" eb="5">
      <t>タロウ</t>
    </rPh>
    <phoneticPr fontId="1"/>
  </si>
  <si>
    <t>情報 次郎</t>
    <rPh sb="0" eb="2">
      <t>ジョウホウ</t>
    </rPh>
    <rPh sb="3" eb="5">
      <t>ジロウ</t>
    </rPh>
    <phoneticPr fontId="1"/>
  </si>
  <si>
    <r>
      <t xml:space="preserve">T   E   L   </t>
    </r>
    <r>
      <rPr>
        <sz val="9"/>
        <color rgb="FFFF0000"/>
        <rFont val="Meiryo UI"/>
        <family val="3"/>
        <charset val="128"/>
      </rPr>
      <t>*</t>
    </r>
    <phoneticPr fontId="1"/>
  </si>
  <si>
    <t>03-5421-5471</t>
    <phoneticPr fontId="1"/>
  </si>
  <si>
    <t>内線:5471</t>
    <rPh sb="0" eb="2">
      <t>ナイセン</t>
    </rPh>
    <phoneticPr fontId="1"/>
  </si>
  <si>
    <r>
      <t xml:space="preserve">E - M A I L </t>
    </r>
    <r>
      <rPr>
        <sz val="9"/>
        <color rgb="FFFF0000"/>
        <rFont val="Meiryo UI"/>
        <family val="3"/>
        <charset val="128"/>
      </rPr>
      <t>*</t>
    </r>
    <phoneticPr fontId="1"/>
  </si>
  <si>
    <t>joho@cc.meijigakuin.ac.jp</t>
    <phoneticPr fontId="1"/>
  </si>
  <si>
    <t>joho@cc.meijigakuin.ac.jp</t>
  </si>
  <si>
    <t>利用期間</t>
    <rPh sb="0" eb="1">
      <t>リ</t>
    </rPh>
    <rPh sb="1" eb="2">
      <t>ヨウ</t>
    </rPh>
    <rPh sb="2" eb="3">
      <t>キ</t>
    </rPh>
    <rPh sb="3" eb="4">
      <t>アイダ</t>
    </rPh>
    <phoneticPr fontId="1"/>
  </si>
  <si>
    <r>
      <t>開始日</t>
    </r>
    <r>
      <rPr>
        <sz val="9"/>
        <color rgb="FFFF0000"/>
        <rFont val="Meiryo UI"/>
        <family val="3"/>
        <charset val="128"/>
      </rPr>
      <t>*</t>
    </r>
    <rPh sb="0" eb="1">
      <t>カイ</t>
    </rPh>
    <rPh sb="1" eb="2">
      <t>ハジメ</t>
    </rPh>
    <rPh sb="2" eb="3">
      <t>ヒ</t>
    </rPh>
    <phoneticPr fontId="1"/>
  </si>
  <si>
    <r>
      <t>終了日</t>
    </r>
    <r>
      <rPr>
        <sz val="9"/>
        <color rgb="FFFF0000"/>
        <rFont val="Meiryo UI"/>
        <family val="3"/>
        <charset val="128"/>
      </rPr>
      <t>*</t>
    </r>
    <rPh sb="0" eb="1">
      <t>オワリ</t>
    </rPh>
    <rPh sb="1" eb="2">
      <t>リョウ</t>
    </rPh>
    <rPh sb="2" eb="3">
      <t>ヒ</t>
    </rPh>
    <phoneticPr fontId="1"/>
  </si>
  <si>
    <t>受取</t>
    <rPh sb="0" eb="2">
      <t>ウケトリ</t>
    </rPh>
    <phoneticPr fontId="1"/>
  </si>
  <si>
    <r>
      <t>年月日</t>
    </r>
    <r>
      <rPr>
        <sz val="9"/>
        <color rgb="FFFF0000"/>
        <rFont val="Meiryo UI"/>
        <family val="3"/>
        <charset val="128"/>
      </rPr>
      <t>*</t>
    </r>
    <rPh sb="0" eb="1">
      <t>ネン</t>
    </rPh>
    <rPh sb="1" eb="2">
      <t>ゲツ</t>
    </rPh>
    <rPh sb="2" eb="3">
      <t>ヒ</t>
    </rPh>
    <phoneticPr fontId="1"/>
  </si>
  <si>
    <r>
      <t>時間</t>
    </r>
    <r>
      <rPr>
        <sz val="9"/>
        <color rgb="FFFF0000"/>
        <rFont val="Meiryo UI"/>
        <family val="3"/>
        <charset val="128"/>
      </rPr>
      <t>*</t>
    </r>
    <rPh sb="0" eb="1">
      <t>トキ</t>
    </rPh>
    <rPh sb="1" eb="2">
      <t>アイダ</t>
    </rPh>
    <phoneticPr fontId="1"/>
  </si>
  <si>
    <t>返却</t>
    <rPh sb="0" eb="2">
      <t>ヘンキャク</t>
    </rPh>
    <phoneticPr fontId="1"/>
  </si>
  <si>
    <r>
      <t>年月日</t>
    </r>
    <r>
      <rPr>
        <sz val="9"/>
        <color rgb="FFFF0000"/>
        <rFont val="Meiryo UI"/>
        <family val="3"/>
        <charset val="128"/>
      </rPr>
      <t>*</t>
    </r>
    <rPh sb="0" eb="1">
      <t>ネン</t>
    </rPh>
    <rPh sb="1" eb="2">
      <t>ツキ</t>
    </rPh>
    <rPh sb="2" eb="3">
      <t>ヒ</t>
    </rPh>
    <phoneticPr fontId="1"/>
  </si>
  <si>
    <t>機器</t>
    <rPh sb="0" eb="2">
      <t>キキ</t>
    </rPh>
    <phoneticPr fontId="1"/>
  </si>
  <si>
    <t>ノートパソコン(Windows)</t>
  </si>
  <si>
    <t>電源延長ケーブル(5m)</t>
    <rPh sb="0" eb="2">
      <t>デンゲン</t>
    </rPh>
    <rPh sb="2" eb="4">
      <t>エンチョウ</t>
    </rPh>
    <phoneticPr fontId="1"/>
  </si>
  <si>
    <t>無線マイク</t>
  </si>
  <si>
    <t>有線マイク</t>
  </si>
  <si>
    <t>マイクスタンド(卓上用)</t>
  </si>
  <si>
    <t>マイクスタンド(フロア用)</t>
  </si>
  <si>
    <t>オンライン会議用集音マイク付きスピーカー(YAMAHA)</t>
    <phoneticPr fontId="1"/>
  </si>
  <si>
    <t>ヘッドセット</t>
  </si>
  <si>
    <t>PC用Webカメラ</t>
  </si>
  <si>
    <t>ICレコーダー</t>
  </si>
  <si>
    <t>レーザーポインター</t>
    <phoneticPr fontId="1"/>
  </si>
  <si>
    <t>ポータブル・プロジェクター</t>
  </si>
  <si>
    <t>ポータブル・スクリーン</t>
  </si>
  <si>
    <t>レクチャー</t>
    <phoneticPr fontId="1"/>
  </si>
  <si>
    <r>
      <t>希望</t>
    </r>
    <r>
      <rPr>
        <sz val="9"/>
        <color rgb="FFFF0000"/>
        <rFont val="Meiryo UI"/>
        <family val="3"/>
        <charset val="128"/>
      </rPr>
      <t>*</t>
    </r>
    <rPh sb="0" eb="1">
      <t>マレ</t>
    </rPh>
    <rPh sb="1" eb="2">
      <t>ノゾミ</t>
    </rPh>
    <phoneticPr fontId="1"/>
  </si>
  <si>
    <t>不要</t>
    <rPh sb="0" eb="2">
      <t>フヨウ</t>
    </rPh>
    <phoneticPr fontId="1"/>
  </si>
  <si>
    <t>要</t>
    <rPh sb="0" eb="1">
      <t>ヨウ</t>
    </rPh>
    <phoneticPr fontId="1"/>
  </si>
  <si>
    <r>
      <t>年月日</t>
    </r>
    <r>
      <rPr>
        <sz val="9"/>
        <color rgb="FF00B0F0"/>
        <rFont val="Meiryo UI"/>
        <family val="3"/>
        <charset val="128"/>
      </rPr>
      <t>*</t>
    </r>
    <rPh sb="0" eb="1">
      <t>ネン</t>
    </rPh>
    <rPh sb="1" eb="2">
      <t>ツキ</t>
    </rPh>
    <rPh sb="2" eb="3">
      <t>ヒ</t>
    </rPh>
    <phoneticPr fontId="1"/>
  </si>
  <si>
    <r>
      <t>時間</t>
    </r>
    <r>
      <rPr>
        <sz val="9"/>
        <color rgb="FF00B0F0"/>
        <rFont val="Meiryo UI"/>
        <family val="3"/>
        <charset val="128"/>
      </rPr>
      <t>*</t>
    </r>
    <rPh sb="0" eb="1">
      <t>トキ</t>
    </rPh>
    <rPh sb="1" eb="2">
      <t>アイダ</t>
    </rPh>
    <phoneticPr fontId="1"/>
  </si>
  <si>
    <r>
      <t>場所</t>
    </r>
    <r>
      <rPr>
        <sz val="9"/>
        <color rgb="FF00B0F0"/>
        <rFont val="Meiryo UI"/>
        <family val="3"/>
        <charset val="128"/>
      </rPr>
      <t>*</t>
    </r>
    <rPh sb="0" eb="1">
      <t>バ</t>
    </rPh>
    <rPh sb="1" eb="2">
      <t>ショ</t>
    </rPh>
    <phoneticPr fontId="1"/>
  </si>
  <si>
    <t>備考(その他機器)</t>
    <rPh sb="0" eb="2">
      <t>ビコウ</t>
    </rPh>
    <rPh sb="5" eb="6">
      <t>タ</t>
    </rPh>
    <rPh sb="6" eb="8">
      <t>キキ</t>
    </rPh>
    <phoneticPr fontId="1"/>
  </si>
  <si>
    <t>レクチャー日分の申請</t>
    <rPh sb="5" eb="6">
      <t>ビ</t>
    </rPh>
    <rPh sb="6" eb="7">
      <t>ブン</t>
    </rPh>
    <rPh sb="8" eb="10">
      <t>シンセイ</t>
    </rPh>
    <phoneticPr fontId="1"/>
  </si>
  <si>
    <t>注意事項＜白金＞</t>
    <rPh sb="0" eb="1">
      <t>チュウ</t>
    </rPh>
    <rPh sb="1" eb="2">
      <t>イ</t>
    </rPh>
    <rPh sb="2" eb="3">
      <t>コト</t>
    </rPh>
    <rPh sb="3" eb="4">
      <t>コウ</t>
    </rPh>
    <rPh sb="5" eb="7">
      <t>シロガネ</t>
    </rPh>
    <phoneticPr fontId="1"/>
  </si>
  <si>
    <t>特記</t>
    <rPh sb="0" eb="2">
      <t>トッキ</t>
    </rPh>
    <phoneticPr fontId="1"/>
  </si>
  <si>
    <t>詳   細</t>
    <rPh sb="0" eb="1">
      <t>ショウ</t>
    </rPh>
    <rPh sb="4" eb="5">
      <t>ホソ</t>
    </rPh>
    <phoneticPr fontId="1"/>
  </si>
  <si>
    <t>※1</t>
    <phoneticPr fontId="1"/>
  </si>
  <si>
    <t>※</t>
    <phoneticPr fontId="1"/>
  </si>
  <si>
    <t>※2</t>
  </si>
  <si>
    <t>●</t>
    <phoneticPr fontId="1"/>
  </si>
  <si>
    <t>開室カレンダーは、こちら</t>
    <phoneticPr fontId="1"/>
  </si>
  <si>
    <t>※4</t>
    <phoneticPr fontId="1"/>
  </si>
  <si>
    <r>
      <rPr>
        <sz val="11"/>
        <color rgb="FFFF5050"/>
        <rFont val="Meiryo UI"/>
        <family val="3"/>
        <charset val="128"/>
      </rPr>
      <t>◆</t>
    </r>
    <r>
      <rPr>
        <sz val="11"/>
        <rFont val="Meiryo UI"/>
        <family val="3"/>
        <charset val="128"/>
      </rPr>
      <t>教室に設置されている設備・機器については、下記を参照してください。</t>
    </r>
    <rPh sb="1" eb="3">
      <t>キョウシツ</t>
    </rPh>
    <rPh sb="4" eb="6">
      <t>セッチ</t>
    </rPh>
    <rPh sb="11" eb="13">
      <t>セツビ</t>
    </rPh>
    <rPh sb="14" eb="16">
      <t>キキ</t>
    </rPh>
    <rPh sb="22" eb="24">
      <t>カキ</t>
    </rPh>
    <rPh sb="25" eb="27">
      <t>サンショウ</t>
    </rPh>
    <phoneticPr fontId="1"/>
  </si>
  <si>
    <t>各教室の設備の詳細は、こちら</t>
    <rPh sb="0" eb="1">
      <t>カク</t>
    </rPh>
    <phoneticPr fontId="1"/>
  </si>
  <si>
    <t>各機器についてのマニュアルは、こちら</t>
    <rPh sb="0" eb="1">
      <t>カク</t>
    </rPh>
    <phoneticPr fontId="1"/>
  </si>
  <si>
    <t>※5</t>
    <phoneticPr fontId="1"/>
  </si>
  <si>
    <r>
      <rPr>
        <sz val="11"/>
        <color rgb="FFFF5050"/>
        <rFont val="Meiryo UI"/>
        <family val="3"/>
        <charset val="128"/>
      </rPr>
      <t>◆</t>
    </r>
    <r>
      <rPr>
        <sz val="11"/>
        <color theme="1"/>
        <rFont val="Meiryo UI"/>
        <family val="3"/>
        <charset val="128"/>
      </rPr>
      <t>ご不明な点は、事前にご相談ください。（内線：5471）　</t>
    </r>
    <phoneticPr fontId="1"/>
  </si>
  <si>
    <t>情報センターは、こちら</t>
    <rPh sb="0" eb="2">
      <t>ジョウホウ</t>
    </rPh>
    <phoneticPr fontId="1"/>
  </si>
  <si>
    <t>※6</t>
    <phoneticPr fontId="1"/>
  </si>
  <si>
    <t>※7</t>
    <phoneticPr fontId="1"/>
  </si>
  <si>
    <t>※8</t>
    <phoneticPr fontId="1"/>
  </si>
  <si>
    <t>※9</t>
    <phoneticPr fontId="1"/>
  </si>
  <si>
    <t>機器リストに記載されていない機器を希望の場合は、備考欄へ記載してください</t>
    <rPh sb="0" eb="2">
      <t>キキ</t>
    </rPh>
    <rPh sb="6" eb="8">
      <t>キサイ</t>
    </rPh>
    <rPh sb="14" eb="16">
      <t>キキ</t>
    </rPh>
    <rPh sb="17" eb="19">
      <t>キボウ</t>
    </rPh>
    <rPh sb="20" eb="22">
      <t>バアイ</t>
    </rPh>
    <rPh sb="24" eb="26">
      <t>ビコウ</t>
    </rPh>
    <rPh sb="26" eb="27">
      <t>ラン</t>
    </rPh>
    <rPh sb="28" eb="30">
      <t>キサイ</t>
    </rPh>
    <phoneticPr fontId="1"/>
  </si>
  <si>
    <t>受取日</t>
    <rPh sb="0" eb="2">
      <t>ウケトリ</t>
    </rPh>
    <rPh sb="2" eb="3">
      <t>ヒ</t>
    </rPh>
    <phoneticPr fontId="1"/>
  </si>
  <si>
    <t>返却日</t>
    <rPh sb="0" eb="2">
      <t>ヘンキャク</t>
    </rPh>
    <rPh sb="2" eb="3">
      <t>ヒ</t>
    </rPh>
    <phoneticPr fontId="1"/>
  </si>
  <si>
    <t>Today</t>
    <phoneticPr fontId="1"/>
  </si>
  <si>
    <t>日付入力</t>
    <rPh sb="0" eb="2">
      <t>ヒヅケ</t>
    </rPh>
    <rPh sb="2" eb="4">
      <t>ニュウリョク</t>
    </rPh>
    <phoneticPr fontId="1"/>
  </si>
  <si>
    <t>時間入力</t>
    <rPh sb="0" eb="2">
      <t>ジカン</t>
    </rPh>
    <rPh sb="2" eb="4">
      <t>ニュウリョク</t>
    </rPh>
    <phoneticPr fontId="1"/>
  </si>
  <si>
    <t>個数入力</t>
    <rPh sb="0" eb="2">
      <t>コスウ</t>
    </rPh>
    <rPh sb="2" eb="4">
      <t>ニュウリョク</t>
    </rPh>
    <phoneticPr fontId="1"/>
  </si>
  <si>
    <t>レクチャー希望</t>
    <rPh sb="5" eb="7">
      <t>キボウ</t>
    </rPh>
    <phoneticPr fontId="1"/>
  </si>
  <si>
    <t>レクチャー希望時間</t>
    <rPh sb="5" eb="7">
      <t>キボウ</t>
    </rPh>
    <rPh sb="7" eb="9">
      <t>ジカン</t>
    </rPh>
    <phoneticPr fontId="1"/>
  </si>
  <si>
    <t>窓口時間テーブル</t>
    <rPh sb="0" eb="2">
      <t>マドグチ</t>
    </rPh>
    <rPh sb="2" eb="4">
      <t>ジカン</t>
    </rPh>
    <phoneticPr fontId="1"/>
  </si>
  <si>
    <t>窓口時間</t>
    <rPh sb="0" eb="2">
      <t>マドグチ</t>
    </rPh>
    <rPh sb="2" eb="4">
      <t>ジカン</t>
    </rPh>
    <phoneticPr fontId="1"/>
  </si>
  <si>
    <t>曜日</t>
    <rPh sb="0" eb="2">
      <t>ヨウビ</t>
    </rPh>
    <phoneticPr fontId="1"/>
  </si>
  <si>
    <t>開始時間</t>
    <rPh sb="0" eb="2">
      <t>カイシ</t>
    </rPh>
    <rPh sb="2" eb="4">
      <t>ジカン</t>
    </rPh>
    <phoneticPr fontId="1"/>
  </si>
  <si>
    <t>申請No.</t>
    <rPh sb="0" eb="2">
      <t>シンセイ</t>
    </rPh>
    <phoneticPr fontId="1"/>
  </si>
  <si>
    <t>開始</t>
    <rPh sb="0" eb="2">
      <t>カイシ</t>
    </rPh>
    <phoneticPr fontId="1"/>
  </si>
  <si>
    <t>終了</t>
    <rPh sb="0" eb="2">
      <t>シュウリョウ</t>
    </rPh>
    <phoneticPr fontId="1"/>
  </si>
  <si>
    <t>月</t>
    <rPh sb="0" eb="1">
      <t>ゲツ</t>
    </rPh>
    <phoneticPr fontId="1"/>
  </si>
  <si>
    <t>火</t>
  </si>
  <si>
    <t>水</t>
  </si>
  <si>
    <t>木</t>
  </si>
  <si>
    <t>金</t>
  </si>
  <si>
    <t>土</t>
  </si>
  <si>
    <t>日</t>
  </si>
  <si>
    <t>貸出設備・機器について</t>
    <phoneticPr fontId="1"/>
  </si>
  <si>
    <t>空欄</t>
    <rPh sb="0" eb="2">
      <t>クウラン</t>
    </rPh>
    <phoneticPr fontId="1"/>
  </si>
  <si>
    <r>
      <rPr>
        <b/>
        <sz val="10"/>
        <color rgb="FFFF0000"/>
        <rFont val="Meiryo UI"/>
        <family val="3"/>
        <charset val="128"/>
      </rPr>
      <t>*：</t>
    </r>
    <r>
      <rPr>
        <b/>
        <sz val="10"/>
        <color theme="1"/>
        <rFont val="Meiryo UI"/>
        <family val="3"/>
        <charset val="128"/>
      </rPr>
      <t xml:space="preserve">入力必須
</t>
    </r>
    <r>
      <rPr>
        <b/>
        <sz val="10"/>
        <color rgb="FF00B0F0"/>
        <rFont val="Meiryo UI"/>
        <family val="3"/>
        <charset val="128"/>
      </rPr>
      <t>*：</t>
    </r>
    <r>
      <rPr>
        <b/>
        <sz val="10"/>
        <color theme="1"/>
        <rFont val="Meiryo UI"/>
        <family val="3"/>
        <charset val="128"/>
      </rPr>
      <t>レクチャー希望時のみ入力必須</t>
    </r>
    <rPh sb="2" eb="4">
      <t>ニュウリョク</t>
    </rPh>
    <rPh sb="4" eb="6">
      <t>ヒッス</t>
    </rPh>
    <phoneticPr fontId="1"/>
  </si>
  <si>
    <t>ポータブル拡声器の有線マイクは2本希望</t>
  </si>
  <si>
    <t>インナー広場(さん・サン)</t>
    <rPh sb="4" eb="6">
      <t>ヒロバ</t>
    </rPh>
    <phoneticPr fontId="1"/>
  </si>
  <si>
    <t>教室常設設備以外での投影、投影設備がない場所での投影をされる場合はこちらを申請してください</t>
    <rPh sb="0" eb="2">
      <t>キョウシツ</t>
    </rPh>
    <rPh sb="2" eb="4">
      <t>ジョウセツ</t>
    </rPh>
    <rPh sb="4" eb="6">
      <t>セツビ</t>
    </rPh>
    <rPh sb="6" eb="8">
      <t>イガイ</t>
    </rPh>
    <rPh sb="10" eb="12">
      <t>トウエイ</t>
    </rPh>
    <rPh sb="13" eb="15">
      <t>トウエイ</t>
    </rPh>
    <rPh sb="15" eb="17">
      <t>セツビ</t>
    </rPh>
    <rPh sb="20" eb="22">
      <t>バショ</t>
    </rPh>
    <rPh sb="24" eb="26">
      <t>トウエイ</t>
    </rPh>
    <rPh sb="30" eb="32">
      <t>バアイ</t>
    </rPh>
    <rPh sb="37" eb="39">
      <t>シンセイ</t>
    </rPh>
    <phoneticPr fontId="1"/>
  </si>
  <si>
    <t>やむを得ず「時間外」になる場合は、事前にご相談ください。</t>
    <rPh sb="21" eb="23">
      <t>ソウダン</t>
    </rPh>
    <phoneticPr fontId="1"/>
  </si>
  <si>
    <t>※こちらの申請書で"15件まで"の申請が可能です。
　 必要な申請分を入力してください。</t>
    <rPh sb="5" eb="7">
      <t>シンセイ</t>
    </rPh>
    <rPh sb="7" eb="8">
      <t>ショ</t>
    </rPh>
    <phoneticPr fontId="1"/>
  </si>
  <si>
    <t>【白金】マルチメディア関連借用申請書</t>
    <rPh sb="1" eb="3">
      <t>シロカネ</t>
    </rPh>
    <rPh sb="11" eb="13">
      <t>カンレン</t>
    </rPh>
    <rPh sb="13" eb="15">
      <t>シャクヨウ</t>
    </rPh>
    <rPh sb="15" eb="17">
      <t>シンセイ</t>
    </rPh>
    <rPh sb="17" eb="18">
      <t>ショ</t>
    </rPh>
    <phoneticPr fontId="1"/>
  </si>
  <si>
    <t>マルチメディア・システム鍵(投影・マイク利用のみ)</t>
    <rPh sb="12" eb="13">
      <t>カギ</t>
    </rPh>
    <rPh sb="14" eb="16">
      <t>トウエイ</t>
    </rPh>
    <rPh sb="20" eb="22">
      <t>リヨウ</t>
    </rPh>
    <phoneticPr fontId="1"/>
  </si>
  <si>
    <t>マルチメディア・システム鍵(小部屋内機器利用)</t>
    <rPh sb="12" eb="13">
      <t>カギ</t>
    </rPh>
    <rPh sb="14" eb="17">
      <t>コベヤ</t>
    </rPh>
    <rPh sb="17" eb="18">
      <t>ナイ</t>
    </rPh>
    <rPh sb="18" eb="20">
      <t>キキ</t>
    </rPh>
    <rPh sb="20" eb="22">
      <t>リヨウ</t>
    </rPh>
    <phoneticPr fontId="1"/>
  </si>
  <si>
    <r>
      <t>利用目的(イベント名)</t>
    </r>
    <r>
      <rPr>
        <sz val="9"/>
        <color rgb="FFFF0000"/>
        <rFont val="Meiryo UI"/>
        <family val="3"/>
        <charset val="128"/>
      </rPr>
      <t>*</t>
    </r>
    <rPh sb="0" eb="1">
      <t>リ</t>
    </rPh>
    <rPh sb="1" eb="2">
      <t>ヨウ</t>
    </rPh>
    <rPh sb="2" eb="3">
      <t>メ</t>
    </rPh>
    <rPh sb="3" eb="4">
      <t>テキ</t>
    </rPh>
    <rPh sb="9" eb="10">
      <t>メイ</t>
    </rPh>
    <phoneticPr fontId="1"/>
  </si>
  <si>
    <t>イベント</t>
  </si>
  <si>
    <r>
      <rPr>
        <sz val="11"/>
        <color rgb="FFFF0000"/>
        <rFont val="Meiryo UI"/>
        <family val="3"/>
        <charset val="128"/>
      </rPr>
      <t>◆</t>
    </r>
    <r>
      <rPr>
        <sz val="11"/>
        <color theme="1"/>
        <rFont val="Meiryo UI"/>
        <family val="3"/>
        <charset val="128"/>
      </rPr>
      <t>複数の教室を利用する場合は、教室単位で申請をしてください。</t>
    </r>
    <phoneticPr fontId="1"/>
  </si>
  <si>
    <t>1本まで貸出可能 ⇒ 1253,1254,1301,1455,1456
2本まで貸出可能 ⇒ 1255,3201
教室常設 ⇒ 1101,1201,1405,1406,2号館,3号館(3201除く)</t>
    <rPh sb="57" eb="59">
      <t>キョウシツ</t>
    </rPh>
    <rPh sb="85" eb="87">
      <t>ゴウカン</t>
    </rPh>
    <rPh sb="89" eb="91">
      <t>ゴウカン</t>
    </rPh>
    <rPh sb="96" eb="97">
      <t>ノゾ</t>
    </rPh>
    <phoneticPr fontId="1"/>
  </si>
  <si>
    <t>マイク設備がない教室でマイク利用を希望の場合はこちらを申請してください
1台の申請で拡声器1台、無線マイク1本を貸出いたします
有線マイクを希望の場合は、備考欄へ希望数を記載してください(最大2本まで貸出可能)</t>
    <rPh sb="70" eb="72">
      <t>キボウ</t>
    </rPh>
    <rPh sb="73" eb="75">
      <t>バアイ</t>
    </rPh>
    <rPh sb="77" eb="79">
      <t>ビコウ</t>
    </rPh>
    <rPh sb="79" eb="80">
      <t>ラン</t>
    </rPh>
    <rPh sb="81" eb="83">
      <t>キボウ</t>
    </rPh>
    <rPh sb="83" eb="84">
      <t>スウ</t>
    </rPh>
    <rPh sb="85" eb="87">
      <t>キサイ</t>
    </rPh>
    <rPh sb="94" eb="96">
      <t>サイダイ</t>
    </rPh>
    <rPh sb="97" eb="98">
      <t>ホン</t>
    </rPh>
    <rPh sb="100" eb="102">
      <t>カシダシ</t>
    </rPh>
    <rPh sb="102" eb="104">
      <t>カノウ</t>
    </rPh>
    <phoneticPr fontId="1"/>
  </si>
  <si>
    <t>ポータブル拡声器＋マイク(無線1本)</t>
    <phoneticPr fontId="1"/>
  </si>
  <si>
    <r>
      <rPr>
        <sz val="11"/>
        <color rgb="FFFF0000"/>
        <rFont val="Meiryo UI"/>
        <family val="3"/>
        <charset val="128"/>
      </rPr>
      <t>◆</t>
    </r>
    <r>
      <rPr>
        <sz val="11"/>
        <color theme="1"/>
        <rFont val="Meiryo UI"/>
        <family val="3"/>
        <charset val="128"/>
      </rPr>
      <t>機器の受取/返却は、原則情報センター窓口開室時間内のみ可能です。(日曜閉室)</t>
    </r>
    <rPh sb="11" eb="13">
      <t>ゲンソク</t>
    </rPh>
    <rPh sb="13" eb="15">
      <t>ジョウホウ</t>
    </rPh>
    <rPh sb="28" eb="30">
      <t>カノウ</t>
    </rPh>
    <rPh sb="34" eb="36">
      <t>ニチヨウ</t>
    </rPh>
    <rPh sb="36" eb="38">
      <t>ヘイシツ</t>
    </rPh>
    <phoneticPr fontId="1"/>
  </si>
  <si>
    <t>マルチメディア・システムラック内常設 ⇒ 1304,1305,1306,1307,1308
1台につきマイクは2個付属しております
マイクを3個以上希望の場合は、備考欄へ希望数を記載してください(付属の2個含め最大5個まで接続可能)</t>
    <phoneticPr fontId="1"/>
  </si>
  <si>
    <t>平日のみ対応可能(原則9:00～17:00)　※やむを得ず「時間外」になる場合は、事前にご相談ください
受取日以前でレクチャー希望の場合は、別途レクチャー日分の借用申請が必要です
場所の予約については、各自でご予約をお願いいたします</t>
    <rPh sb="27" eb="28">
      <t>エ</t>
    </rPh>
    <rPh sb="30" eb="32">
      <t>ジカン</t>
    </rPh>
    <rPh sb="32" eb="33">
      <t>ガイ</t>
    </rPh>
    <rPh sb="37" eb="39">
      <t>バアイ</t>
    </rPh>
    <rPh sb="41" eb="43">
      <t>ジゼン</t>
    </rPh>
    <rPh sb="45" eb="47">
      <t>ソウダン</t>
    </rPh>
    <rPh sb="63" eb="65">
      <t>キボウ</t>
    </rPh>
    <rPh sb="66" eb="68">
      <t>バアイ</t>
    </rPh>
    <rPh sb="77" eb="78">
      <t>ビ</t>
    </rPh>
    <rPh sb="78" eb="79">
      <t>ブン</t>
    </rPh>
    <rPh sb="105" eb="107">
      <t>ヨヤク</t>
    </rPh>
    <phoneticPr fontId="1"/>
  </si>
  <si>
    <t>マルチメディア・システムラック内常設 ⇒ 1253～1255,1455,1456,1501～1504,1506,1508～1511
マルチメディア・システムラック上常設(移動不可) ⇒ 1101,1201,1402～1407,2号館,3号館(3201除く)
教室小部屋内常設 ⇒ 1301,3201</t>
    <phoneticPr fontId="1"/>
  </si>
  <si>
    <t>※2</t>
    <phoneticPr fontId="1"/>
  </si>
  <si>
    <t>※3</t>
  </si>
  <si>
    <t>※3</t>
    <phoneticPr fontId="1"/>
  </si>
  <si>
    <t>※4</t>
  </si>
  <si>
    <t>※5</t>
  </si>
  <si>
    <t>※6</t>
  </si>
  <si>
    <t>※7</t>
  </si>
  <si>
    <t>※8</t>
  </si>
  <si>
    <t>※9</t>
  </si>
  <si>
    <t>※10</t>
  </si>
  <si>
    <t>※10</t>
    <phoneticPr fontId="1"/>
  </si>
  <si>
    <t>小部屋内にある機器を利用する場合のみこちらを申請してください　　【対象教室】1301,3201</t>
    <rPh sb="33" eb="35">
      <t>タイショウ</t>
    </rPh>
    <rPh sb="35" eb="37">
      <t>キョウシツ</t>
    </rPh>
    <phoneticPr fontId="1"/>
  </si>
  <si>
    <t>下記教室はキーレスタイプのため鍵不要でマルチメディア・システムをご利用いただけます
⇒1101,1201,1302～1310,1401～1407,1505,1507,1551,1558,2号館,3号館(3201除く)</t>
    <rPh sb="0" eb="2">
      <t>カキ</t>
    </rPh>
    <rPh sb="2" eb="4">
      <t>キョウシツ</t>
    </rPh>
    <rPh sb="15" eb="16">
      <t>カギ</t>
    </rPh>
    <rPh sb="16" eb="18">
      <t>フヨウ</t>
    </rPh>
    <rPh sb="33" eb="35">
      <t>リヨウ</t>
    </rPh>
    <rPh sb="94" eb="96">
      <t>ゴウカン</t>
    </rPh>
    <rPh sb="98" eb="100">
      <t>ゴウカン</t>
    </rPh>
    <rPh sb="105" eb="106">
      <t>ノゾ</t>
    </rPh>
    <phoneticPr fontId="1"/>
  </si>
  <si>
    <t>教室常設 ⇒ 1505,1507
1本まで貸出可能 ⇒ 1101,1201,1252,1301,1351,1405,1406,1451,1458,3202,3203
2本まで貸出可能 ⇒ 1253～1255,1455,1456,2201,2202
4本まで貸出可能 ⇒ 2101,2102,2301,2302,2401　　【差込口】ラック内(2)・学生席床(2)
5本まで貸出可能 ⇒ 3101　　【差込口】ラック内(1)・壇上(2)・学生席床(2)
6本まで貸出可能 ⇒ 3102　　【差込口】ラック内(1)・壇上(3)・学生席床(2)
9本まで貸出可能 ⇒ 3201　　【差込口】黒板下(2)・壇上(4)・学生席床(3)</t>
    <rPh sb="0" eb="2">
      <t>キョウシツ</t>
    </rPh>
    <rPh sb="2" eb="4">
      <t>ジョウセツ</t>
    </rPh>
    <rPh sb="162" eb="164">
      <t>サシコミ</t>
    </rPh>
    <rPh sb="164" eb="165">
      <t>グチ</t>
    </rPh>
    <rPh sb="169" eb="170">
      <t>ナイ</t>
    </rPh>
    <rPh sb="174" eb="176">
      <t>ガクセイ</t>
    </rPh>
    <rPh sb="176" eb="177">
      <t>セキ</t>
    </rPh>
    <rPh sb="177" eb="178">
      <t>ユカ</t>
    </rPh>
    <rPh sb="200" eb="202">
      <t>サシコミ</t>
    </rPh>
    <rPh sb="202" eb="203">
      <t>グチ</t>
    </rPh>
    <rPh sb="207" eb="208">
      <t>ナイ</t>
    </rPh>
    <rPh sb="212" eb="214">
      <t>ダンジョウ</t>
    </rPh>
    <rPh sb="218" eb="220">
      <t>ガクセイ</t>
    </rPh>
    <rPh sb="220" eb="221">
      <t>セキ</t>
    </rPh>
    <rPh sb="221" eb="222">
      <t>ユカ</t>
    </rPh>
    <rPh sb="244" eb="247">
      <t>サシコミグチ</t>
    </rPh>
    <rPh sb="288" eb="291">
      <t>サシコミグチ</t>
    </rPh>
    <rPh sb="292" eb="294">
      <t>コクバン</t>
    </rPh>
    <rPh sb="294" eb="295">
      <t>シタ</t>
    </rPh>
    <phoneticPr fontId="1"/>
  </si>
  <si>
    <t>申請日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</si>
</sst>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mm;@"/>
    <numFmt numFmtId="177" formatCode="0_);[Red]\(0\)"/>
    <numFmt numFmtId="178" formatCode="yyyy/m/d\ \(aaa\)"/>
    <numFmt numFmtId="179" formatCode="yyyy/m/d\(aaa\)"/>
    <numFmt numFmtId="180" formatCode="0_ "/>
  </numFmts>
  <fonts count="20">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Meiryo UI"/>
      <family val="3"/>
      <charset val="128"/>
    </font>
    <font>
      <b/>
      <sz val="12"/>
      <color theme="1"/>
      <name val="Meiryo UI"/>
      <family val="3"/>
      <charset val="128"/>
    </font>
    <font>
      <b/>
      <sz val="10"/>
      <color theme="1"/>
      <name val="Meiryo UI"/>
      <family val="3"/>
      <charset val="128"/>
    </font>
    <font>
      <u/>
      <sz val="11"/>
      <color theme="10"/>
      <name val="Meiryo UI"/>
      <family val="3"/>
      <charset val="128"/>
    </font>
    <font>
      <sz val="12"/>
      <color theme="1"/>
      <name val="Meiryo UI"/>
      <family val="3"/>
      <charset val="128"/>
    </font>
    <font>
      <sz val="11"/>
      <color rgb="FFFF0000"/>
      <name val="Meiryo UI"/>
      <family val="3"/>
      <charset val="128"/>
    </font>
    <font>
      <sz val="11"/>
      <color rgb="FFFF5050"/>
      <name val="Meiryo UI"/>
      <family val="3"/>
      <charset val="128"/>
    </font>
    <font>
      <sz val="11"/>
      <name val="Meiryo UI"/>
      <family val="3"/>
      <charset val="128"/>
    </font>
    <font>
      <b/>
      <sz val="11"/>
      <color theme="1"/>
      <name val="Meiryo UI"/>
      <family val="3"/>
      <charset val="128"/>
    </font>
    <font>
      <sz val="9"/>
      <color theme="1"/>
      <name val="Meiryo UI"/>
      <family val="3"/>
      <charset val="128"/>
    </font>
    <font>
      <sz val="9"/>
      <color rgb="FFFF0000"/>
      <name val="Meiryo UI"/>
      <family val="3"/>
      <charset val="128"/>
    </font>
    <font>
      <sz val="9"/>
      <color rgb="FF00B0F0"/>
      <name val="Meiryo UI"/>
      <family val="3"/>
      <charset val="128"/>
    </font>
    <font>
      <b/>
      <sz val="10"/>
      <color rgb="FFFF0000"/>
      <name val="Meiryo UI"/>
      <family val="3"/>
      <charset val="128"/>
    </font>
    <font>
      <b/>
      <sz val="10"/>
      <color rgb="FF00B0F0"/>
      <name val="Meiryo UI"/>
      <family val="3"/>
      <charset val="128"/>
    </font>
    <font>
      <b/>
      <sz val="9"/>
      <color rgb="FFFF0000"/>
      <name val="Meiryo UI"/>
      <family val="3"/>
      <charset val="128"/>
    </font>
    <font>
      <sz val="11"/>
      <color rgb="FF333333"/>
      <name val="Arial"/>
      <family val="2"/>
    </font>
    <font>
      <sz val="11"/>
      <color theme="10"/>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66"/>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177" fontId="3" fillId="0" borderId="0" xfId="0" applyNumberFormat="1" applyFont="1">
      <alignment vertical="center"/>
    </xf>
    <xf numFmtId="14" fontId="3" fillId="0" borderId="0" xfId="0" applyNumberFormat="1" applyFont="1">
      <alignment vertical="center"/>
    </xf>
    <xf numFmtId="178" fontId="3" fillId="0" borderId="0" xfId="0" applyNumberFormat="1" applyFont="1" applyAlignment="1">
      <alignment horizontal="center" vertical="center"/>
    </xf>
    <xf numFmtId="20" fontId="3" fillId="0" borderId="0" xfId="0" applyNumberFormat="1" applyFont="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horizontal="left" vertical="center"/>
    </xf>
    <xf numFmtId="0" fontId="13" fillId="5" borderId="40" xfId="0" applyFont="1" applyFill="1" applyBorder="1" applyAlignment="1">
      <alignment horizontal="center" vertical="center"/>
    </xf>
    <xf numFmtId="176" fontId="12" fillId="0" borderId="0" xfId="0" applyNumberFormat="1" applyFont="1" applyAlignment="1">
      <alignment horizontal="center" vertical="center"/>
    </xf>
    <xf numFmtId="0" fontId="17" fillId="0" borderId="0" xfId="0" applyFont="1">
      <alignment vertical="center"/>
    </xf>
    <xf numFmtId="20" fontId="12"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0" fontId="0" fillId="0" borderId="0" xfId="0"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3" fillId="0" borderId="0" xfId="0" applyFont="1" applyBorder="1" applyProtection="1">
      <alignment vertical="center"/>
    </xf>
    <xf numFmtId="0" fontId="3" fillId="0" borderId="0" xfId="0" applyFont="1" applyProtection="1">
      <alignment vertical="center"/>
    </xf>
    <xf numFmtId="0" fontId="3" fillId="0" borderId="0" xfId="0" applyFont="1" applyBorder="1" applyAlignment="1" applyProtection="1">
      <alignment horizontal="center" vertical="center"/>
    </xf>
    <xf numFmtId="0" fontId="6" fillId="0" borderId="0" xfId="1" applyFont="1" applyBorder="1" applyAlignment="1" applyProtection="1">
      <alignment vertical="center"/>
    </xf>
    <xf numFmtId="0" fontId="7" fillId="0" borderId="0" xfId="0" applyFont="1" applyProtection="1">
      <alignment vertical="center"/>
    </xf>
    <xf numFmtId="177" fontId="12" fillId="4" borderId="19" xfId="0" applyNumberFormat="1" applyFont="1" applyFill="1" applyBorder="1" applyAlignment="1" applyProtection="1">
      <alignment horizontal="center" vertical="center"/>
    </xf>
    <xf numFmtId="177" fontId="12" fillId="4" borderId="13" xfId="0" applyNumberFormat="1" applyFont="1" applyFill="1" applyBorder="1" applyAlignment="1" applyProtection="1">
      <alignment horizontal="center" vertical="center"/>
    </xf>
    <xf numFmtId="177" fontId="12" fillId="4" borderId="29" xfId="0" applyNumberFormat="1" applyFont="1" applyFill="1" applyBorder="1" applyAlignment="1" applyProtection="1">
      <alignment horizontal="center" vertical="center"/>
    </xf>
    <xf numFmtId="177" fontId="12" fillId="4" borderId="15" xfId="0" applyNumberFormat="1" applyFont="1" applyFill="1" applyBorder="1" applyAlignment="1" applyProtection="1">
      <alignment horizontal="center" vertical="center"/>
    </xf>
    <xf numFmtId="0" fontId="0" fillId="0" borderId="0" xfId="0" applyBorder="1" applyProtection="1">
      <alignment vertical="center"/>
    </xf>
    <xf numFmtId="179" fontId="12" fillId="0" borderId="10" xfId="0" applyNumberFormat="1" applyFont="1" applyBorder="1" applyAlignment="1" applyProtection="1">
      <alignment horizontal="center" vertical="center" shrinkToFit="1"/>
    </xf>
    <xf numFmtId="179" fontId="12" fillId="0" borderId="23" xfId="0" applyNumberFormat="1" applyFont="1" applyBorder="1" applyAlignment="1" applyProtection="1">
      <alignment horizontal="center" vertical="center" shrinkToFit="1"/>
    </xf>
    <xf numFmtId="179" fontId="12" fillId="0" borderId="24" xfId="0" applyNumberFormat="1" applyFont="1" applyBorder="1" applyAlignment="1" applyProtection="1">
      <alignment horizontal="center" vertical="center" shrinkToFit="1"/>
    </xf>
    <xf numFmtId="179" fontId="12" fillId="0" borderId="4" xfId="0" applyNumberFormat="1" applyFont="1" applyBorder="1" applyAlignment="1" applyProtection="1">
      <alignment horizontal="center" vertical="center" shrinkToFit="1"/>
    </xf>
    <xf numFmtId="49" fontId="12" fillId="0" borderId="27" xfId="0" applyNumberFormat="1" applyFont="1" applyBorder="1" applyAlignment="1" applyProtection="1">
      <alignment horizontal="center" vertical="center" shrinkToFit="1"/>
    </xf>
    <xf numFmtId="49" fontId="12" fillId="0" borderId="3" xfId="0" applyNumberFormat="1" applyFont="1" applyBorder="1" applyAlignment="1" applyProtection="1">
      <alignment horizontal="center" vertical="center" shrinkToFit="1"/>
    </xf>
    <xf numFmtId="49" fontId="12" fillId="0" borderId="1" xfId="0" applyNumberFormat="1" applyFont="1" applyBorder="1" applyAlignment="1" applyProtection="1">
      <alignment horizontal="center" vertical="center" shrinkToFit="1"/>
    </xf>
    <xf numFmtId="49" fontId="12" fillId="0" borderId="12" xfId="0" applyNumberFormat="1" applyFont="1" applyBorder="1" applyAlignment="1" applyProtection="1">
      <alignment horizontal="center" vertical="center" shrinkToFit="1"/>
    </xf>
    <xf numFmtId="49" fontId="12" fillId="0" borderId="7" xfId="0" applyNumberFormat="1" applyFont="1" applyBorder="1" applyAlignment="1" applyProtection="1">
      <alignment horizontal="center" vertical="center" shrinkToFit="1"/>
    </xf>
    <xf numFmtId="49" fontId="12" fillId="0" borderId="31" xfId="0" applyNumberFormat="1" applyFont="1" applyBorder="1" applyAlignment="1" applyProtection="1">
      <alignment horizontal="center" vertical="center" shrinkToFit="1"/>
    </xf>
    <xf numFmtId="49" fontId="12" fillId="0" borderId="28" xfId="0" applyNumberFormat="1" applyFont="1" applyBorder="1" applyAlignment="1" applyProtection="1">
      <alignment horizontal="center" vertical="center" shrinkToFit="1"/>
    </xf>
    <xf numFmtId="49" fontId="12" fillId="0" borderId="16" xfId="0" applyNumberFormat="1" applyFont="1" applyBorder="1" applyAlignment="1" applyProtection="1">
      <alignment horizontal="center" vertical="center" shrinkToFit="1"/>
    </xf>
    <xf numFmtId="49" fontId="12" fillId="0" borderId="18" xfId="0" applyNumberFormat="1" applyFont="1" applyBorder="1" applyAlignment="1" applyProtection="1">
      <alignment horizontal="center" vertical="center" shrinkToFit="1"/>
    </xf>
    <xf numFmtId="179" fontId="12" fillId="0" borderId="28" xfId="0" applyNumberFormat="1" applyFont="1" applyBorder="1" applyAlignment="1" applyProtection="1">
      <alignment horizontal="center" vertical="center" shrinkToFit="1"/>
    </xf>
    <xf numFmtId="179" fontId="12" fillId="0" borderId="16" xfId="0" applyNumberFormat="1" applyFont="1" applyBorder="1" applyAlignment="1" applyProtection="1">
      <alignment horizontal="center" vertical="center" shrinkToFit="1"/>
    </xf>
    <xf numFmtId="179" fontId="12" fillId="0" borderId="18" xfId="0" applyNumberFormat="1" applyFont="1" applyBorder="1" applyAlignment="1" applyProtection="1">
      <alignment horizontal="center" vertical="center" shrinkToFit="1"/>
    </xf>
    <xf numFmtId="179" fontId="12" fillId="0" borderId="27" xfId="0" applyNumberFormat="1" applyFont="1" applyBorder="1" applyAlignment="1" applyProtection="1">
      <alignment horizontal="center" vertical="center" shrinkToFit="1"/>
    </xf>
    <xf numFmtId="179" fontId="12" fillId="0" borderId="3" xfId="0" applyNumberFormat="1" applyFont="1" applyBorder="1" applyAlignment="1" applyProtection="1">
      <alignment horizontal="center" vertical="center" shrinkToFit="1"/>
    </xf>
    <xf numFmtId="179" fontId="12" fillId="0" borderId="1" xfId="0" applyNumberFormat="1" applyFont="1" applyBorder="1" applyAlignment="1" applyProtection="1">
      <alignment horizontal="center" vertical="center" shrinkToFit="1"/>
    </xf>
    <xf numFmtId="176" fontId="12" fillId="0" borderId="27" xfId="0" applyNumberFormat="1" applyFont="1" applyBorder="1" applyAlignment="1" applyProtection="1">
      <alignment horizontal="center" vertical="center" shrinkToFit="1"/>
    </xf>
    <xf numFmtId="176" fontId="12" fillId="0" borderId="3" xfId="0" applyNumberFormat="1" applyFont="1" applyBorder="1" applyAlignment="1" applyProtection="1">
      <alignment horizontal="center" vertical="center" shrinkToFit="1"/>
    </xf>
    <xf numFmtId="176" fontId="12" fillId="0" borderId="1" xfId="0" applyNumberFormat="1" applyFont="1" applyBorder="1" applyAlignment="1" applyProtection="1">
      <alignment horizontal="center" vertical="center" shrinkToFit="1"/>
    </xf>
    <xf numFmtId="176" fontId="12" fillId="0" borderId="12" xfId="0" applyNumberFormat="1" applyFont="1" applyBorder="1" applyAlignment="1" applyProtection="1">
      <alignment horizontal="center" vertical="center" shrinkToFit="1"/>
    </xf>
    <xf numFmtId="176" fontId="12" fillId="0" borderId="7" xfId="0" applyNumberFormat="1" applyFont="1" applyBorder="1" applyAlignment="1" applyProtection="1">
      <alignment horizontal="center" vertical="center" shrinkToFit="1"/>
    </xf>
    <xf numFmtId="176" fontId="12" fillId="0" borderId="31" xfId="0" applyNumberFormat="1" applyFont="1" applyBorder="1" applyAlignment="1" applyProtection="1">
      <alignment horizontal="center" vertical="center" shrinkToFit="1"/>
    </xf>
    <xf numFmtId="49" fontId="12" fillId="0" borderId="24" xfId="0" applyNumberFormat="1" applyFont="1" applyBorder="1" applyAlignment="1" applyProtection="1">
      <alignment horizontal="left" vertical="center"/>
    </xf>
    <xf numFmtId="180" fontId="12" fillId="0" borderId="28" xfId="0" applyNumberFormat="1" applyFont="1" applyBorder="1" applyAlignment="1" applyProtection="1">
      <alignment horizontal="center" vertical="center" shrinkToFit="1"/>
    </xf>
    <xf numFmtId="180" fontId="12" fillId="0" borderId="16" xfId="0" applyNumberFormat="1" applyFont="1" applyBorder="1" applyAlignment="1" applyProtection="1">
      <alignment horizontal="center" vertical="center" shrinkToFit="1"/>
    </xf>
    <xf numFmtId="180" fontId="12" fillId="0" borderId="18" xfId="0" applyNumberFormat="1" applyFont="1" applyBorder="1" applyAlignment="1" applyProtection="1">
      <alignment horizontal="center" vertical="center" shrinkToFit="1"/>
    </xf>
    <xf numFmtId="49" fontId="12" fillId="0" borderId="1" xfId="0" applyNumberFormat="1" applyFont="1" applyBorder="1" applyAlignment="1" applyProtection="1">
      <alignment horizontal="left" vertical="center"/>
    </xf>
    <xf numFmtId="180" fontId="12" fillId="0" borderId="27" xfId="0" applyNumberFormat="1" applyFont="1" applyBorder="1" applyAlignment="1" applyProtection="1">
      <alignment horizontal="center" vertical="center" shrinkToFit="1"/>
    </xf>
    <xf numFmtId="180" fontId="12" fillId="0" borderId="3" xfId="0" applyNumberFormat="1" applyFont="1" applyBorder="1" applyAlignment="1" applyProtection="1">
      <alignment horizontal="center" vertical="center" shrinkToFit="1"/>
    </xf>
    <xf numFmtId="180" fontId="12" fillId="0" borderId="1" xfId="0" applyNumberFormat="1" applyFont="1" applyBorder="1" applyAlignment="1" applyProtection="1">
      <alignment horizontal="center" vertical="center" shrinkToFit="1"/>
    </xf>
    <xf numFmtId="180" fontId="12" fillId="0" borderId="37" xfId="0" applyNumberFormat="1" applyFont="1" applyBorder="1" applyAlignment="1" applyProtection="1">
      <alignment horizontal="center" vertical="center" shrinkToFit="1"/>
    </xf>
    <xf numFmtId="180" fontId="12" fillId="0" borderId="41" xfId="0" applyNumberFormat="1" applyFont="1" applyBorder="1" applyAlignment="1" applyProtection="1">
      <alignment horizontal="center" vertical="center" shrinkToFit="1"/>
    </xf>
    <xf numFmtId="180" fontId="12" fillId="0" borderId="42" xfId="0" applyNumberFormat="1" applyFont="1" applyBorder="1" applyAlignment="1" applyProtection="1">
      <alignment horizontal="center" vertical="center" shrinkToFit="1"/>
    </xf>
    <xf numFmtId="49" fontId="12" fillId="0" borderId="10" xfId="0" applyNumberFormat="1" applyFont="1" applyBorder="1" applyAlignment="1" applyProtection="1">
      <alignment horizontal="center" vertical="center" shrinkToFit="1"/>
    </xf>
    <xf numFmtId="49" fontId="12" fillId="0" borderId="23" xfId="0" applyNumberFormat="1" applyFont="1" applyBorder="1" applyAlignment="1" applyProtection="1">
      <alignment horizontal="center" vertical="center" shrinkToFit="1"/>
    </xf>
    <xf numFmtId="49" fontId="12" fillId="0" borderId="24" xfId="0" applyNumberFormat="1" applyFont="1" applyBorder="1" applyAlignment="1" applyProtection="1">
      <alignment horizontal="center" vertical="center" shrinkToFit="1"/>
    </xf>
    <xf numFmtId="49" fontId="12" fillId="0" borderId="38" xfId="0" applyNumberFormat="1" applyFont="1" applyBorder="1" applyAlignment="1" applyProtection="1">
      <alignment horizontal="center" vertical="center" wrapText="1"/>
    </xf>
    <xf numFmtId="49" fontId="12" fillId="0" borderId="22" xfId="0" applyNumberFormat="1" applyFont="1" applyBorder="1" applyAlignment="1" applyProtection="1">
      <alignment horizontal="center" vertical="center" wrapText="1"/>
    </xf>
    <xf numFmtId="49" fontId="12" fillId="0" borderId="21" xfId="0" applyNumberFormat="1" applyFont="1" applyBorder="1" applyAlignment="1" applyProtection="1">
      <alignment horizontal="center" vertical="center" wrapText="1"/>
    </xf>
    <xf numFmtId="49" fontId="12" fillId="0" borderId="27" xfId="0" applyNumberFormat="1" applyFont="1" applyBorder="1" applyAlignment="1" applyProtection="1">
      <alignment horizontal="center" vertical="center" shrinkToFit="1"/>
      <protection locked="0"/>
    </xf>
    <xf numFmtId="49" fontId="12" fillId="0" borderId="3" xfId="0" applyNumberFormat="1" applyFont="1" applyBorder="1" applyAlignment="1" applyProtection="1">
      <alignment horizontal="center" vertical="center" shrinkToFit="1"/>
      <protection locked="0"/>
    </xf>
    <xf numFmtId="49" fontId="12" fillId="0" borderId="5" xfId="0" applyNumberFormat="1" applyFont="1" applyBorder="1" applyAlignment="1" applyProtection="1">
      <alignment horizontal="center" vertical="center" shrinkToFit="1"/>
      <protection locked="0"/>
    </xf>
    <xf numFmtId="49" fontId="12" fillId="0" borderId="12" xfId="0" applyNumberFormat="1" applyFont="1" applyBorder="1" applyAlignment="1" applyProtection="1">
      <alignment horizontal="center" vertical="center" shrinkToFit="1"/>
      <protection locked="0"/>
    </xf>
    <xf numFmtId="49" fontId="12" fillId="0" borderId="7" xfId="0" applyNumberFormat="1" applyFont="1" applyBorder="1" applyAlignment="1" applyProtection="1">
      <alignment horizontal="center" vertical="center" shrinkToFit="1"/>
      <protection locked="0"/>
    </xf>
    <xf numFmtId="49" fontId="12" fillId="0" borderId="9" xfId="0" applyNumberFormat="1" applyFont="1" applyBorder="1" applyAlignment="1" applyProtection="1">
      <alignment horizontal="center" vertical="center" shrinkToFit="1"/>
      <protection locked="0"/>
    </xf>
    <xf numFmtId="49" fontId="12" fillId="0" borderId="28" xfId="0" applyNumberFormat="1" applyFont="1" applyBorder="1" applyAlignment="1" applyProtection="1">
      <alignment horizontal="center" vertical="center" shrinkToFit="1"/>
      <protection locked="0"/>
    </xf>
    <xf numFmtId="49" fontId="12" fillId="0" borderId="16" xfId="0" applyNumberFormat="1" applyFont="1" applyBorder="1" applyAlignment="1" applyProtection="1">
      <alignment horizontal="center" vertical="center" shrinkToFit="1"/>
      <protection locked="0"/>
    </xf>
    <xf numFmtId="49" fontId="12" fillId="0" borderId="17" xfId="0" applyNumberFormat="1" applyFont="1" applyBorder="1" applyAlignment="1" applyProtection="1">
      <alignment horizontal="center" vertical="center" shrinkToFit="1"/>
      <protection locked="0"/>
    </xf>
    <xf numFmtId="179" fontId="12" fillId="0" borderId="28" xfId="0" applyNumberFormat="1" applyFont="1" applyBorder="1" applyAlignment="1" applyProtection="1">
      <alignment horizontal="center" vertical="center" shrinkToFit="1"/>
      <protection locked="0"/>
    </xf>
    <xf numFmtId="179" fontId="12" fillId="0" borderId="16" xfId="0" applyNumberFormat="1" applyFont="1" applyBorder="1" applyAlignment="1" applyProtection="1">
      <alignment horizontal="center" vertical="center" shrinkToFit="1"/>
      <protection locked="0"/>
    </xf>
    <xf numFmtId="179" fontId="12" fillId="0" borderId="17" xfId="0" applyNumberFormat="1" applyFont="1" applyBorder="1" applyAlignment="1" applyProtection="1">
      <alignment horizontal="center" vertical="center" shrinkToFit="1"/>
      <protection locked="0"/>
    </xf>
    <xf numFmtId="179" fontId="12" fillId="0" borderId="27" xfId="0" applyNumberFormat="1" applyFont="1" applyBorder="1" applyAlignment="1" applyProtection="1">
      <alignment horizontal="center" vertical="center" shrinkToFit="1"/>
      <protection locked="0"/>
    </xf>
    <xf numFmtId="179" fontId="12" fillId="0" borderId="3" xfId="0" applyNumberFormat="1" applyFont="1" applyBorder="1" applyAlignment="1" applyProtection="1">
      <alignment horizontal="center" vertical="center" shrinkToFit="1"/>
      <protection locked="0"/>
    </xf>
    <xf numFmtId="179" fontId="12" fillId="0" borderId="5" xfId="0" applyNumberFormat="1" applyFont="1" applyBorder="1" applyAlignment="1" applyProtection="1">
      <alignment horizontal="center" vertical="center" shrinkToFit="1"/>
      <protection locked="0"/>
    </xf>
    <xf numFmtId="176" fontId="12" fillId="0" borderId="27" xfId="0" applyNumberFormat="1" applyFont="1" applyBorder="1" applyAlignment="1" applyProtection="1">
      <alignment horizontal="center" vertical="center" shrinkToFit="1"/>
      <protection locked="0"/>
    </xf>
    <xf numFmtId="176" fontId="12" fillId="0" borderId="3" xfId="0" applyNumberFormat="1" applyFont="1" applyBorder="1" applyAlignment="1" applyProtection="1">
      <alignment horizontal="center" vertical="center" shrinkToFit="1"/>
      <protection locked="0"/>
    </xf>
    <xf numFmtId="176" fontId="12" fillId="0" borderId="5" xfId="0" applyNumberFormat="1" applyFont="1" applyBorder="1" applyAlignment="1" applyProtection="1">
      <alignment horizontal="center" vertical="center" shrinkToFit="1"/>
      <protection locked="0"/>
    </xf>
    <xf numFmtId="176" fontId="12" fillId="0" borderId="12" xfId="0" applyNumberFormat="1" applyFont="1" applyBorder="1" applyAlignment="1" applyProtection="1">
      <alignment horizontal="center" vertical="center" shrinkToFit="1"/>
      <protection locked="0"/>
    </xf>
    <xf numFmtId="176" fontId="12" fillId="0" borderId="7" xfId="0" applyNumberFormat="1" applyFont="1" applyBorder="1" applyAlignment="1" applyProtection="1">
      <alignment horizontal="center" vertical="center" shrinkToFit="1"/>
      <protection locked="0"/>
    </xf>
    <xf numFmtId="176" fontId="12" fillId="0" borderId="9" xfId="0" applyNumberFormat="1" applyFont="1" applyBorder="1" applyAlignment="1" applyProtection="1">
      <alignment horizontal="center" vertical="center" shrinkToFit="1"/>
      <protection locked="0"/>
    </xf>
    <xf numFmtId="180" fontId="12" fillId="0" borderId="28" xfId="0" applyNumberFormat="1" applyFont="1" applyBorder="1" applyAlignment="1" applyProtection="1">
      <alignment horizontal="center" vertical="center" shrinkToFit="1"/>
      <protection locked="0"/>
    </xf>
    <xf numFmtId="180" fontId="12" fillId="0" borderId="16" xfId="0" applyNumberFormat="1" applyFont="1" applyBorder="1" applyAlignment="1" applyProtection="1">
      <alignment horizontal="center" vertical="center" shrinkToFit="1"/>
      <protection locked="0"/>
    </xf>
    <xf numFmtId="180" fontId="12" fillId="0" borderId="17" xfId="0" applyNumberFormat="1" applyFont="1" applyBorder="1" applyAlignment="1" applyProtection="1">
      <alignment horizontal="center" vertical="center" shrinkToFit="1"/>
      <protection locked="0"/>
    </xf>
    <xf numFmtId="180" fontId="12" fillId="0" borderId="27" xfId="0" applyNumberFormat="1" applyFont="1" applyBorder="1" applyAlignment="1" applyProtection="1">
      <alignment horizontal="center" vertical="center" shrinkToFit="1"/>
      <protection locked="0"/>
    </xf>
    <xf numFmtId="180" fontId="12" fillId="0" borderId="3" xfId="0" applyNumberFormat="1" applyFont="1" applyBorder="1" applyAlignment="1" applyProtection="1">
      <alignment horizontal="center" vertical="center" shrinkToFit="1"/>
      <protection locked="0"/>
    </xf>
    <xf numFmtId="180" fontId="12" fillId="0" borderId="5" xfId="0" applyNumberFormat="1" applyFont="1" applyBorder="1" applyAlignment="1" applyProtection="1">
      <alignment horizontal="center" vertical="center" shrinkToFit="1"/>
      <protection locked="0"/>
    </xf>
    <xf numFmtId="180" fontId="12" fillId="0" borderId="37" xfId="0" applyNumberFormat="1" applyFont="1" applyBorder="1" applyAlignment="1" applyProtection="1">
      <alignment horizontal="center" vertical="center" shrinkToFit="1"/>
      <protection locked="0"/>
    </xf>
    <xf numFmtId="180" fontId="12" fillId="0" borderId="41" xfId="0" applyNumberFormat="1"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locked="0"/>
    </xf>
    <xf numFmtId="49" fontId="12" fillId="0" borderId="10" xfId="0" applyNumberFormat="1" applyFont="1" applyBorder="1" applyAlignment="1" applyProtection="1">
      <alignment horizontal="center" vertical="center" shrinkToFit="1"/>
      <protection locked="0"/>
    </xf>
    <xf numFmtId="49" fontId="12" fillId="0" borderId="23" xfId="0" applyNumberFormat="1" applyFont="1" applyBorder="1" applyAlignment="1" applyProtection="1">
      <alignment horizontal="center" vertical="center" shrinkToFit="1"/>
      <protection locked="0"/>
    </xf>
    <xf numFmtId="49" fontId="12" fillId="0" borderId="4" xfId="0" applyNumberFormat="1" applyFont="1" applyBorder="1" applyAlignment="1" applyProtection="1">
      <alignment horizontal="center" vertical="center" shrinkToFit="1"/>
      <protection locked="0"/>
    </xf>
    <xf numFmtId="49" fontId="12" fillId="0" borderId="38" xfId="0" applyNumberFormat="1" applyFont="1" applyBorder="1" applyAlignment="1" applyProtection="1">
      <alignment horizontal="center" vertical="center" wrapText="1"/>
      <protection locked="0"/>
    </xf>
    <xf numFmtId="49" fontId="12" fillId="0" borderId="22" xfId="0" applyNumberFormat="1" applyFont="1" applyBorder="1" applyAlignment="1" applyProtection="1">
      <alignment horizontal="center" vertical="center" wrapText="1"/>
      <protection locked="0"/>
    </xf>
    <xf numFmtId="49" fontId="12" fillId="0" borderId="20" xfId="0" applyNumberFormat="1" applyFont="1" applyBorder="1" applyAlignment="1" applyProtection="1">
      <alignment horizontal="center" vertical="center" wrapText="1"/>
      <protection locked="0"/>
    </xf>
    <xf numFmtId="0" fontId="7" fillId="0" borderId="0" xfId="0" applyFont="1" applyAlignment="1" applyProtection="1">
      <alignment horizontal="center" vertical="center"/>
    </xf>
    <xf numFmtId="0" fontId="7" fillId="0" borderId="0" xfId="0" applyFont="1" applyAlignment="1" applyProtection="1">
      <alignment horizontal="distributed" vertical="center"/>
    </xf>
    <xf numFmtId="0" fontId="12" fillId="0" borderId="44" xfId="0" applyFont="1" applyFill="1" applyBorder="1" applyAlignment="1" applyProtection="1">
      <alignment horizontal="center" vertical="center"/>
    </xf>
    <xf numFmtId="179" fontId="12" fillId="0" borderId="44" xfId="0" applyNumberFormat="1"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49" fontId="12" fillId="0" borderId="44" xfId="0" applyNumberFormat="1" applyFont="1" applyFill="1" applyBorder="1" applyAlignment="1" applyProtection="1">
      <alignment horizontal="center" vertical="center" shrinkToFit="1"/>
    </xf>
    <xf numFmtId="176" fontId="12" fillId="0" borderId="44" xfId="0" applyNumberFormat="1" applyFont="1" applyFill="1" applyBorder="1" applyAlignment="1" applyProtection="1">
      <alignment horizontal="center" vertical="center" shrinkToFit="1"/>
    </xf>
    <xf numFmtId="180" fontId="12" fillId="0" borderId="44" xfId="0" applyNumberFormat="1"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wrapText="1"/>
    </xf>
    <xf numFmtId="0" fontId="11" fillId="2" borderId="3" xfId="0" applyFont="1" applyFill="1" applyBorder="1" applyAlignment="1" applyProtection="1">
      <alignment horizontal="distributed" vertical="center"/>
    </xf>
    <xf numFmtId="0" fontId="4" fillId="2" borderId="3" xfId="0" applyFont="1" applyFill="1" applyBorder="1" applyAlignment="1" applyProtection="1">
      <alignment horizontal="centerContinuous" vertical="center"/>
    </xf>
    <xf numFmtId="0" fontId="3" fillId="0" borderId="3" xfId="0" applyFont="1" applyBorder="1" applyAlignment="1" applyProtection="1">
      <alignment horizontal="left" vertical="center" wrapText="1"/>
    </xf>
    <xf numFmtId="0" fontId="3" fillId="0" borderId="3" xfId="0" applyFont="1" applyBorder="1" applyAlignment="1" applyProtection="1">
      <alignment horizontal="center" vertical="center"/>
    </xf>
    <xf numFmtId="0" fontId="3" fillId="0" borderId="0" xfId="0" applyFont="1" applyBorder="1" applyAlignment="1" applyProtection="1">
      <alignment horizontal="right" vertical="center"/>
    </xf>
    <xf numFmtId="49" fontId="12" fillId="0" borderId="5" xfId="0" applyNumberFormat="1" applyFont="1" applyBorder="1" applyAlignment="1" applyProtection="1">
      <alignment horizontal="center" vertical="center"/>
    </xf>
    <xf numFmtId="0" fontId="3" fillId="0" borderId="0" xfId="0" applyFont="1" applyBorder="1" applyAlignment="1" applyProtection="1">
      <alignment vertical="center"/>
    </xf>
    <xf numFmtId="49" fontId="12" fillId="0" borderId="24" xfId="0" applyNumberFormat="1" applyFont="1" applyBorder="1" applyAlignment="1" applyProtection="1">
      <alignment horizontal="distributed" vertical="center" indent="5"/>
    </xf>
    <xf numFmtId="49" fontId="12" fillId="0" borderId="1" xfId="0" applyNumberFormat="1" applyFont="1" applyBorder="1" applyAlignment="1" applyProtection="1">
      <alignment horizontal="distributed" vertical="center" indent="5"/>
    </xf>
    <xf numFmtId="49" fontId="12" fillId="0" borderId="31" xfId="0" applyNumberFormat="1" applyFont="1" applyBorder="1" applyAlignment="1" applyProtection="1">
      <alignment horizontal="distributed" vertical="center" indent="5"/>
    </xf>
    <xf numFmtId="0" fontId="0" fillId="0" borderId="0" xfId="0" applyFill="1" applyProtection="1">
      <alignment vertical="center"/>
    </xf>
    <xf numFmtId="0" fontId="3" fillId="0" borderId="41" xfId="0" applyFont="1" applyBorder="1" applyAlignment="1" applyProtection="1">
      <alignment horizontal="center" vertical="center"/>
    </xf>
    <xf numFmtId="0" fontId="3" fillId="0" borderId="41" xfId="0" applyFont="1" applyBorder="1" applyAlignment="1" applyProtection="1">
      <alignment horizontal="left" vertical="center" wrapText="1"/>
    </xf>
    <xf numFmtId="0" fontId="3" fillId="0" borderId="3" xfId="0" applyFont="1" applyBorder="1" applyAlignment="1" applyProtection="1">
      <alignment horizontal="center" vertical="center" wrapText="1"/>
    </xf>
    <xf numFmtId="49" fontId="19" fillId="0" borderId="15" xfId="1" applyNumberFormat="1" applyFont="1" applyBorder="1" applyAlignment="1" applyProtection="1">
      <alignment horizontal="center" vertical="center"/>
    </xf>
    <xf numFmtId="49" fontId="19" fillId="0" borderId="4" xfId="1" applyNumberFormat="1" applyFont="1" applyBorder="1" applyAlignment="1" applyProtection="1">
      <alignment horizontal="center" vertical="center"/>
    </xf>
    <xf numFmtId="49" fontId="19" fillId="0" borderId="5" xfId="1" applyNumberFormat="1" applyFont="1" applyBorder="1" applyAlignment="1" applyProtection="1">
      <alignment horizontal="center" vertical="center"/>
    </xf>
    <xf numFmtId="49" fontId="19" fillId="0" borderId="14" xfId="1" applyNumberFormat="1" applyFont="1" applyBorder="1" applyAlignment="1" applyProtection="1">
      <alignment horizontal="center" vertical="center"/>
    </xf>
    <xf numFmtId="49" fontId="4" fillId="0" borderId="11" xfId="0" applyNumberFormat="1" applyFont="1" applyBorder="1" applyAlignment="1" applyProtection="1">
      <alignment horizontal="distributed" vertical="center" indent="1"/>
    </xf>
    <xf numFmtId="49" fontId="19" fillId="0" borderId="47" xfId="1" applyNumberFormat="1" applyFont="1" applyBorder="1" applyAlignment="1" applyProtection="1">
      <alignment horizontal="center" vertical="center"/>
    </xf>
    <xf numFmtId="49" fontId="19" fillId="0" borderId="48" xfId="1" applyNumberFormat="1" applyFont="1" applyBorder="1" applyAlignment="1" applyProtection="1">
      <alignment horizontal="center" vertical="center"/>
    </xf>
    <xf numFmtId="49" fontId="19" fillId="0" borderId="20" xfId="1" applyNumberFormat="1" applyFont="1" applyBorder="1" applyAlignment="1" applyProtection="1">
      <alignment horizontal="center" vertical="center"/>
    </xf>
    <xf numFmtId="0" fontId="6" fillId="0" borderId="11" xfId="1" applyFont="1" applyFill="1" applyBorder="1" applyAlignment="1" applyProtection="1">
      <alignment vertical="center"/>
    </xf>
    <xf numFmtId="49" fontId="12" fillId="0" borderId="34" xfId="0" applyNumberFormat="1" applyFont="1" applyBorder="1" applyAlignment="1" applyProtection="1">
      <alignment horizontal="distributed" vertical="center" indent="5"/>
    </xf>
    <xf numFmtId="49" fontId="12" fillId="0" borderId="30" xfId="0" applyNumberFormat="1" applyFont="1" applyBorder="1" applyAlignment="1" applyProtection="1">
      <alignment horizontal="distributed" vertical="center" indent="5"/>
    </xf>
    <xf numFmtId="49" fontId="12" fillId="0" borderId="6" xfId="0" applyNumberFormat="1" applyFont="1" applyBorder="1" applyAlignment="1" applyProtection="1">
      <alignment horizontal="distributed" vertical="center" indent="1"/>
    </xf>
    <xf numFmtId="49" fontId="12" fillId="0" borderId="28" xfId="0" applyNumberFormat="1" applyFont="1" applyBorder="1" applyAlignment="1" applyProtection="1">
      <alignment horizontal="distributed" vertical="center" indent="1"/>
    </xf>
    <xf numFmtId="49" fontId="12" fillId="0" borderId="37" xfId="0" applyNumberFormat="1" applyFont="1" applyBorder="1" applyAlignment="1" applyProtection="1">
      <alignment horizontal="distributed" vertical="center" indent="1"/>
    </xf>
    <xf numFmtId="49" fontId="12" fillId="0" borderId="38" xfId="0" applyNumberFormat="1" applyFont="1" applyBorder="1" applyAlignment="1" applyProtection="1">
      <alignment horizontal="distributed" vertical="center" indent="1"/>
    </xf>
    <xf numFmtId="49" fontId="12" fillId="0" borderId="8" xfId="0" applyNumberFormat="1" applyFont="1" applyBorder="1" applyAlignment="1" applyProtection="1">
      <alignment horizontal="distributed" vertical="center" indent="1"/>
    </xf>
    <xf numFmtId="49" fontId="5" fillId="0" borderId="11" xfId="0" applyNumberFormat="1" applyFont="1" applyBorder="1" applyAlignment="1" applyProtection="1">
      <alignment horizontal="left" vertical="center" wrapText="1"/>
    </xf>
    <xf numFmtId="49" fontId="5" fillId="0" borderId="11" xfId="0" applyNumberFormat="1" applyFont="1" applyBorder="1" applyAlignment="1" applyProtection="1">
      <alignment horizontal="left" vertical="center"/>
    </xf>
    <xf numFmtId="49" fontId="15" fillId="0" borderId="11" xfId="0" applyNumberFormat="1" applyFont="1" applyBorder="1" applyAlignment="1" applyProtection="1">
      <alignment horizontal="left" vertical="center" wrapText="1"/>
    </xf>
    <xf numFmtId="49" fontId="12" fillId="0" borderId="25" xfId="0" applyNumberFormat="1" applyFont="1" applyBorder="1" applyAlignment="1" applyProtection="1">
      <alignment horizontal="distributed" vertical="center" indent="5"/>
    </xf>
    <xf numFmtId="49" fontId="12" fillId="0" borderId="33" xfId="0" applyNumberFormat="1" applyFont="1" applyBorder="1" applyAlignment="1" applyProtection="1">
      <alignment horizontal="distributed" vertical="center" indent="5"/>
    </xf>
    <xf numFmtId="49" fontId="12" fillId="0" borderId="32" xfId="0" applyNumberFormat="1" applyFont="1" applyBorder="1" applyAlignment="1" applyProtection="1">
      <alignment horizontal="distributed" vertical="center" indent="5"/>
    </xf>
    <xf numFmtId="49" fontId="12" fillId="0" borderId="36" xfId="0" applyNumberFormat="1" applyFont="1" applyBorder="1" applyAlignment="1" applyProtection="1">
      <alignment horizontal="distributed" vertical="center" indent="5"/>
    </xf>
    <xf numFmtId="49" fontId="12" fillId="0" borderId="2" xfId="0" applyNumberFormat="1" applyFont="1" applyBorder="1" applyAlignment="1" applyProtection="1">
      <alignment horizontal="distributed" vertical="center" indent="5"/>
    </xf>
    <xf numFmtId="49" fontId="12" fillId="0" borderId="45" xfId="0" applyNumberFormat="1" applyFont="1" applyBorder="1" applyAlignment="1" applyProtection="1">
      <alignment horizontal="distributed" vertical="center" indent="5"/>
    </xf>
    <xf numFmtId="49" fontId="12" fillId="0" borderId="26" xfId="0" applyNumberFormat="1" applyFont="1" applyBorder="1" applyAlignment="1" applyProtection="1">
      <alignment horizontal="distributed" vertical="center" indent="5"/>
    </xf>
    <xf numFmtId="49" fontId="12" fillId="0" borderId="39" xfId="0" applyNumberFormat="1" applyFont="1" applyBorder="1" applyAlignment="1" applyProtection="1">
      <alignment horizontal="distributed" vertical="center" indent="5"/>
    </xf>
    <xf numFmtId="49" fontId="12" fillId="0" borderId="46" xfId="0" applyNumberFormat="1" applyFont="1" applyBorder="1" applyAlignment="1" applyProtection="1">
      <alignment horizontal="distributed" vertical="center" indent="5"/>
    </xf>
    <xf numFmtId="49" fontId="12" fillId="4" borderId="34" xfId="0" applyNumberFormat="1" applyFont="1" applyFill="1" applyBorder="1" applyAlignment="1" applyProtection="1">
      <alignment horizontal="distributed" vertical="center" indent="5"/>
    </xf>
    <xf numFmtId="49" fontId="12" fillId="4" borderId="30" xfId="0" applyNumberFormat="1" applyFont="1" applyFill="1" applyBorder="1" applyAlignment="1" applyProtection="1">
      <alignment horizontal="distributed" vertical="center" indent="5"/>
    </xf>
    <xf numFmtId="49" fontId="12" fillId="4" borderId="35" xfId="0" applyNumberFormat="1" applyFont="1" applyFill="1" applyBorder="1" applyAlignment="1" applyProtection="1">
      <alignment horizontal="distributed" vertical="center" indent="5"/>
    </xf>
    <xf numFmtId="49" fontId="12" fillId="0" borderId="24" xfId="0" applyNumberFormat="1" applyFont="1" applyBorder="1" applyAlignment="1" applyProtection="1">
      <alignment horizontal="distributed" vertical="center" indent="5"/>
    </xf>
    <xf numFmtId="49" fontId="12" fillId="0" borderId="1" xfId="0" applyNumberFormat="1" applyFont="1" applyBorder="1" applyAlignment="1" applyProtection="1">
      <alignment horizontal="distributed" vertical="center" indent="5"/>
    </xf>
    <xf numFmtId="49" fontId="12" fillId="0" borderId="31" xfId="0" applyNumberFormat="1" applyFont="1" applyBorder="1" applyAlignment="1" applyProtection="1">
      <alignment horizontal="distributed" vertical="center" indent="5"/>
    </xf>
    <xf numFmtId="0" fontId="3" fillId="0" borderId="41"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41" xfId="0" applyFont="1" applyBorder="1" applyAlignment="1" applyProtection="1">
      <alignment horizontal="left" vertical="center" wrapText="1"/>
    </xf>
    <xf numFmtId="0" fontId="3" fillId="0" borderId="43"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49" fontId="15" fillId="0" borderId="0" xfId="0" applyNumberFormat="1" applyFont="1" applyBorder="1" applyAlignment="1" applyProtection="1">
      <alignment horizontal="left" vertical="center" wrapText="1"/>
    </xf>
    <xf numFmtId="0" fontId="3" fillId="0" borderId="41"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4" fillId="3" borderId="3" xfId="0" applyFont="1" applyFill="1" applyBorder="1" applyAlignment="1" applyProtection="1">
      <alignment horizontal="distributed" vertical="center" indent="10"/>
    </xf>
    <xf numFmtId="0" fontId="3" fillId="0" borderId="41" xfId="0" applyFont="1" applyBorder="1" applyAlignment="1" applyProtection="1">
      <alignment vertical="center" wrapText="1"/>
    </xf>
    <xf numFmtId="0" fontId="3" fillId="0" borderId="43" xfId="0" applyFont="1" applyBorder="1" applyAlignment="1" applyProtection="1">
      <alignment vertical="center" wrapText="1"/>
    </xf>
    <xf numFmtId="0" fontId="3" fillId="0" borderId="16" xfId="0" applyFont="1" applyBorder="1" applyAlignment="1" applyProtection="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66"/>
      <color rgb="FFFFCC00"/>
      <color rgb="FFFFFFCC"/>
      <color rgb="FFFFFF66"/>
      <color rgb="FFFFCCCC"/>
      <color rgb="FFFF8CE6"/>
      <color rgb="FFFF82FA"/>
      <color rgb="FFE8E856"/>
      <color rgb="FFFECACA"/>
      <color rgb="FF36DA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0</xdr:colOff>
      <xdr:row>11</xdr:row>
      <xdr:rowOff>129540</xdr:rowOff>
    </xdr:from>
    <xdr:to>
      <xdr:col>7</xdr:col>
      <xdr:colOff>0</xdr:colOff>
      <xdr:row>13</xdr:row>
      <xdr:rowOff>144784</xdr:rowOff>
    </xdr:to>
    <xdr:grpSp>
      <xdr:nvGrpSpPr>
        <xdr:cNvPr id="2" name="グループ化 1">
          <a:extLst>
            <a:ext uri="{FF2B5EF4-FFF2-40B4-BE49-F238E27FC236}">
              <a16:creationId xmlns:a16="http://schemas.microsoft.com/office/drawing/2014/main" id="{F47042A8-F6B4-4B2F-8BBA-D36690013157}"/>
            </a:ext>
          </a:extLst>
        </xdr:cNvPr>
        <xdr:cNvGrpSpPr/>
      </xdr:nvGrpSpPr>
      <xdr:grpSpPr>
        <a:xfrm>
          <a:off x="8001000" y="3078480"/>
          <a:ext cx="1424940" cy="518164"/>
          <a:chOff x="7802880" y="7543800"/>
          <a:chExt cx="2385060" cy="518164"/>
        </a:xfrm>
      </xdr:grpSpPr>
      <xdr:sp macro="" textlink="">
        <xdr:nvSpPr>
          <xdr:cNvPr id="3" name="フリーフォーム: 図形 2">
            <a:extLst>
              <a:ext uri="{FF2B5EF4-FFF2-40B4-BE49-F238E27FC236}">
                <a16:creationId xmlns:a16="http://schemas.microsoft.com/office/drawing/2014/main" id="{A9255769-FB67-4D24-9B20-19F38DCD77EB}"/>
              </a:ext>
            </a:extLst>
          </xdr:cNvPr>
          <xdr:cNvSpPr/>
        </xdr:nvSpPr>
        <xdr:spPr>
          <a:xfrm>
            <a:off x="7802880" y="7802880"/>
            <a:ext cx="2377440" cy="259084"/>
          </a:xfrm>
          <a:custGeom>
            <a:avLst/>
            <a:gdLst>
              <a:gd name="connsiteX0" fmla="*/ 0 w 2377440"/>
              <a:gd name="connsiteY0" fmla="*/ 0 h 259084"/>
              <a:gd name="connsiteX1" fmla="*/ 396240 w 2377440"/>
              <a:gd name="connsiteY1" fmla="*/ 259080 h 259084"/>
              <a:gd name="connsiteX2" fmla="*/ 784860 w 2377440"/>
              <a:gd name="connsiteY2" fmla="*/ 7620 h 259084"/>
              <a:gd name="connsiteX3" fmla="*/ 1188720 w 2377440"/>
              <a:gd name="connsiteY3" fmla="*/ 259080 h 259084"/>
              <a:gd name="connsiteX4" fmla="*/ 1577340 w 2377440"/>
              <a:gd name="connsiteY4" fmla="*/ 7620 h 259084"/>
              <a:gd name="connsiteX5" fmla="*/ 1981200 w 2377440"/>
              <a:gd name="connsiteY5" fmla="*/ 243840 h 259084"/>
              <a:gd name="connsiteX6" fmla="*/ 2377440 w 2377440"/>
              <a:gd name="connsiteY6" fmla="*/ 7620 h 259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7440" h="259084">
                <a:moveTo>
                  <a:pt x="0" y="0"/>
                </a:moveTo>
                <a:cubicBezTo>
                  <a:pt x="132715" y="128905"/>
                  <a:pt x="265430" y="257810"/>
                  <a:pt x="396240" y="259080"/>
                </a:cubicBezTo>
                <a:cubicBezTo>
                  <a:pt x="527050" y="260350"/>
                  <a:pt x="652780" y="7620"/>
                  <a:pt x="784860" y="7620"/>
                </a:cubicBezTo>
                <a:cubicBezTo>
                  <a:pt x="916940" y="7620"/>
                  <a:pt x="1056640" y="259080"/>
                  <a:pt x="1188720" y="259080"/>
                </a:cubicBezTo>
                <a:cubicBezTo>
                  <a:pt x="1320800" y="259080"/>
                  <a:pt x="1445260" y="10160"/>
                  <a:pt x="1577340" y="7620"/>
                </a:cubicBezTo>
                <a:cubicBezTo>
                  <a:pt x="1709420" y="5080"/>
                  <a:pt x="1847850" y="243840"/>
                  <a:pt x="1981200" y="243840"/>
                </a:cubicBezTo>
                <a:cubicBezTo>
                  <a:pt x="2114550" y="243840"/>
                  <a:pt x="2245995" y="125730"/>
                  <a:pt x="2377440" y="7620"/>
                </a:cubicBezTo>
              </a:path>
            </a:pathLst>
          </a:cu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フリーフォーム: 図形 3">
            <a:extLst>
              <a:ext uri="{FF2B5EF4-FFF2-40B4-BE49-F238E27FC236}">
                <a16:creationId xmlns:a16="http://schemas.microsoft.com/office/drawing/2014/main" id="{728A9DD5-1C60-4644-A371-97F12701D157}"/>
              </a:ext>
            </a:extLst>
          </xdr:cNvPr>
          <xdr:cNvSpPr/>
        </xdr:nvSpPr>
        <xdr:spPr>
          <a:xfrm>
            <a:off x="7810500" y="7543800"/>
            <a:ext cx="2377440" cy="259084"/>
          </a:xfrm>
          <a:custGeom>
            <a:avLst/>
            <a:gdLst>
              <a:gd name="connsiteX0" fmla="*/ 0 w 2377440"/>
              <a:gd name="connsiteY0" fmla="*/ 0 h 259084"/>
              <a:gd name="connsiteX1" fmla="*/ 396240 w 2377440"/>
              <a:gd name="connsiteY1" fmla="*/ 259080 h 259084"/>
              <a:gd name="connsiteX2" fmla="*/ 784860 w 2377440"/>
              <a:gd name="connsiteY2" fmla="*/ 7620 h 259084"/>
              <a:gd name="connsiteX3" fmla="*/ 1188720 w 2377440"/>
              <a:gd name="connsiteY3" fmla="*/ 259080 h 259084"/>
              <a:gd name="connsiteX4" fmla="*/ 1577340 w 2377440"/>
              <a:gd name="connsiteY4" fmla="*/ 7620 h 259084"/>
              <a:gd name="connsiteX5" fmla="*/ 1981200 w 2377440"/>
              <a:gd name="connsiteY5" fmla="*/ 243840 h 259084"/>
              <a:gd name="connsiteX6" fmla="*/ 2377440 w 2377440"/>
              <a:gd name="connsiteY6" fmla="*/ 7620 h 259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7440" h="259084">
                <a:moveTo>
                  <a:pt x="0" y="0"/>
                </a:moveTo>
                <a:cubicBezTo>
                  <a:pt x="132715" y="128905"/>
                  <a:pt x="265430" y="257810"/>
                  <a:pt x="396240" y="259080"/>
                </a:cubicBezTo>
                <a:cubicBezTo>
                  <a:pt x="527050" y="260350"/>
                  <a:pt x="652780" y="7620"/>
                  <a:pt x="784860" y="7620"/>
                </a:cubicBezTo>
                <a:cubicBezTo>
                  <a:pt x="916940" y="7620"/>
                  <a:pt x="1056640" y="259080"/>
                  <a:pt x="1188720" y="259080"/>
                </a:cubicBezTo>
                <a:cubicBezTo>
                  <a:pt x="1320800" y="259080"/>
                  <a:pt x="1445260" y="10160"/>
                  <a:pt x="1577340" y="7620"/>
                </a:cubicBezTo>
                <a:cubicBezTo>
                  <a:pt x="1709420" y="5080"/>
                  <a:pt x="1847850" y="243840"/>
                  <a:pt x="1981200" y="243840"/>
                </a:cubicBezTo>
                <a:cubicBezTo>
                  <a:pt x="2114550" y="243840"/>
                  <a:pt x="2245995" y="125730"/>
                  <a:pt x="2377440" y="7620"/>
                </a:cubicBezTo>
              </a:path>
            </a:pathLst>
          </a:cu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0</xdr:colOff>
      <xdr:row>28</xdr:row>
      <xdr:rowOff>0</xdr:rowOff>
    </xdr:from>
    <xdr:to>
      <xdr:col>7</xdr:col>
      <xdr:colOff>0</xdr:colOff>
      <xdr:row>30</xdr:row>
      <xdr:rowOff>15244</xdr:rowOff>
    </xdr:to>
    <xdr:grpSp>
      <xdr:nvGrpSpPr>
        <xdr:cNvPr id="5" name="グループ化 4">
          <a:extLst>
            <a:ext uri="{FF2B5EF4-FFF2-40B4-BE49-F238E27FC236}">
              <a16:creationId xmlns:a16="http://schemas.microsoft.com/office/drawing/2014/main" id="{A3C0672A-3E0A-4401-B833-F26E242B7CA0}"/>
            </a:ext>
          </a:extLst>
        </xdr:cNvPr>
        <xdr:cNvGrpSpPr/>
      </xdr:nvGrpSpPr>
      <xdr:grpSpPr>
        <a:xfrm>
          <a:off x="8001000" y="7223760"/>
          <a:ext cx="1424940" cy="518164"/>
          <a:chOff x="7802880" y="7543800"/>
          <a:chExt cx="2385060" cy="518164"/>
        </a:xfrm>
      </xdr:grpSpPr>
      <xdr:sp macro="" textlink="">
        <xdr:nvSpPr>
          <xdr:cNvPr id="6" name="フリーフォーム: 図形 5">
            <a:extLst>
              <a:ext uri="{FF2B5EF4-FFF2-40B4-BE49-F238E27FC236}">
                <a16:creationId xmlns:a16="http://schemas.microsoft.com/office/drawing/2014/main" id="{821DE4D1-F58C-4167-92AE-8CB9FB2A2D17}"/>
              </a:ext>
            </a:extLst>
          </xdr:cNvPr>
          <xdr:cNvSpPr/>
        </xdr:nvSpPr>
        <xdr:spPr>
          <a:xfrm>
            <a:off x="7802880" y="7802880"/>
            <a:ext cx="2377440" cy="259084"/>
          </a:xfrm>
          <a:custGeom>
            <a:avLst/>
            <a:gdLst>
              <a:gd name="connsiteX0" fmla="*/ 0 w 2377440"/>
              <a:gd name="connsiteY0" fmla="*/ 0 h 259084"/>
              <a:gd name="connsiteX1" fmla="*/ 396240 w 2377440"/>
              <a:gd name="connsiteY1" fmla="*/ 259080 h 259084"/>
              <a:gd name="connsiteX2" fmla="*/ 784860 w 2377440"/>
              <a:gd name="connsiteY2" fmla="*/ 7620 h 259084"/>
              <a:gd name="connsiteX3" fmla="*/ 1188720 w 2377440"/>
              <a:gd name="connsiteY3" fmla="*/ 259080 h 259084"/>
              <a:gd name="connsiteX4" fmla="*/ 1577340 w 2377440"/>
              <a:gd name="connsiteY4" fmla="*/ 7620 h 259084"/>
              <a:gd name="connsiteX5" fmla="*/ 1981200 w 2377440"/>
              <a:gd name="connsiteY5" fmla="*/ 243840 h 259084"/>
              <a:gd name="connsiteX6" fmla="*/ 2377440 w 2377440"/>
              <a:gd name="connsiteY6" fmla="*/ 7620 h 259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7440" h="259084">
                <a:moveTo>
                  <a:pt x="0" y="0"/>
                </a:moveTo>
                <a:cubicBezTo>
                  <a:pt x="132715" y="128905"/>
                  <a:pt x="265430" y="257810"/>
                  <a:pt x="396240" y="259080"/>
                </a:cubicBezTo>
                <a:cubicBezTo>
                  <a:pt x="527050" y="260350"/>
                  <a:pt x="652780" y="7620"/>
                  <a:pt x="784860" y="7620"/>
                </a:cubicBezTo>
                <a:cubicBezTo>
                  <a:pt x="916940" y="7620"/>
                  <a:pt x="1056640" y="259080"/>
                  <a:pt x="1188720" y="259080"/>
                </a:cubicBezTo>
                <a:cubicBezTo>
                  <a:pt x="1320800" y="259080"/>
                  <a:pt x="1445260" y="10160"/>
                  <a:pt x="1577340" y="7620"/>
                </a:cubicBezTo>
                <a:cubicBezTo>
                  <a:pt x="1709420" y="5080"/>
                  <a:pt x="1847850" y="243840"/>
                  <a:pt x="1981200" y="243840"/>
                </a:cubicBezTo>
                <a:cubicBezTo>
                  <a:pt x="2114550" y="243840"/>
                  <a:pt x="2245995" y="125730"/>
                  <a:pt x="2377440" y="7620"/>
                </a:cubicBezTo>
              </a:path>
            </a:pathLst>
          </a:cu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フリーフォーム: 図形 6">
            <a:extLst>
              <a:ext uri="{FF2B5EF4-FFF2-40B4-BE49-F238E27FC236}">
                <a16:creationId xmlns:a16="http://schemas.microsoft.com/office/drawing/2014/main" id="{278B674A-8758-4CC7-BE4E-3587AACCEBF2}"/>
              </a:ext>
            </a:extLst>
          </xdr:cNvPr>
          <xdr:cNvSpPr/>
        </xdr:nvSpPr>
        <xdr:spPr>
          <a:xfrm>
            <a:off x="7810500" y="7543800"/>
            <a:ext cx="2377440" cy="259084"/>
          </a:xfrm>
          <a:custGeom>
            <a:avLst/>
            <a:gdLst>
              <a:gd name="connsiteX0" fmla="*/ 0 w 2377440"/>
              <a:gd name="connsiteY0" fmla="*/ 0 h 259084"/>
              <a:gd name="connsiteX1" fmla="*/ 396240 w 2377440"/>
              <a:gd name="connsiteY1" fmla="*/ 259080 h 259084"/>
              <a:gd name="connsiteX2" fmla="*/ 784860 w 2377440"/>
              <a:gd name="connsiteY2" fmla="*/ 7620 h 259084"/>
              <a:gd name="connsiteX3" fmla="*/ 1188720 w 2377440"/>
              <a:gd name="connsiteY3" fmla="*/ 259080 h 259084"/>
              <a:gd name="connsiteX4" fmla="*/ 1577340 w 2377440"/>
              <a:gd name="connsiteY4" fmla="*/ 7620 h 259084"/>
              <a:gd name="connsiteX5" fmla="*/ 1981200 w 2377440"/>
              <a:gd name="connsiteY5" fmla="*/ 243840 h 259084"/>
              <a:gd name="connsiteX6" fmla="*/ 2377440 w 2377440"/>
              <a:gd name="connsiteY6" fmla="*/ 7620 h 259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7440" h="259084">
                <a:moveTo>
                  <a:pt x="0" y="0"/>
                </a:moveTo>
                <a:cubicBezTo>
                  <a:pt x="132715" y="128905"/>
                  <a:pt x="265430" y="257810"/>
                  <a:pt x="396240" y="259080"/>
                </a:cubicBezTo>
                <a:cubicBezTo>
                  <a:pt x="527050" y="260350"/>
                  <a:pt x="652780" y="7620"/>
                  <a:pt x="784860" y="7620"/>
                </a:cubicBezTo>
                <a:cubicBezTo>
                  <a:pt x="916940" y="7620"/>
                  <a:pt x="1056640" y="259080"/>
                  <a:pt x="1188720" y="259080"/>
                </a:cubicBezTo>
                <a:cubicBezTo>
                  <a:pt x="1320800" y="259080"/>
                  <a:pt x="1445260" y="10160"/>
                  <a:pt x="1577340" y="7620"/>
                </a:cubicBezTo>
                <a:cubicBezTo>
                  <a:pt x="1709420" y="5080"/>
                  <a:pt x="1847850" y="243840"/>
                  <a:pt x="1981200" y="243840"/>
                </a:cubicBezTo>
                <a:cubicBezTo>
                  <a:pt x="2114550" y="243840"/>
                  <a:pt x="2245995" y="125730"/>
                  <a:pt x="2377440" y="7620"/>
                </a:cubicBezTo>
              </a:path>
            </a:pathLst>
          </a:cu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mguolg.info/ab00/lend/"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r.mguolg.info/s-classroom/" TargetMode="External"/><Relationship Id="rId2" Type="http://schemas.openxmlformats.org/officeDocument/2006/relationships/hyperlink" Target="https://tr.mguolg.info/f00/" TargetMode="External"/><Relationship Id="rId1" Type="http://schemas.openxmlformats.org/officeDocument/2006/relationships/hyperlink" Target="https://st.mguolg.info/f00/"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tr.mguolg.info/c00/c8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E50A6-40E7-4E5D-A925-085B26D78FB9}">
  <sheetPr>
    <tabColor theme="6" tint="0.39997558519241921"/>
    <pageSetUpPr fitToPage="1"/>
  </sheetPr>
  <dimension ref="A1:R36"/>
  <sheetViews>
    <sheetView showGridLines="0" tabSelected="1" zoomScaleNormal="100" zoomScaleSheetLayoutView="100" workbookViewId="0">
      <pane xSplit="3" ySplit="2" topLeftCell="D3" activePane="bottomRight" state="frozen"/>
      <selection pane="topRight" activeCell="D1" sqref="D1"/>
      <selection pane="bottomLeft" activeCell="A3" sqref="A3"/>
      <selection pane="bottomRight" sqref="A1:C1"/>
    </sheetView>
  </sheetViews>
  <sheetFormatPr defaultRowHeight="16.2"/>
  <cols>
    <col min="1" max="1" width="12.77734375" style="110" customWidth="1"/>
    <col min="2" max="2" width="36.77734375" style="25" customWidth="1"/>
    <col min="3" max="3" width="4.77734375" style="25" customWidth="1"/>
    <col min="4" max="17" width="20.77734375" style="25" customWidth="1"/>
    <col min="18" max="18" width="20.77734375" style="18" customWidth="1"/>
    <col min="19" max="16384" width="8.88671875" style="18"/>
  </cols>
  <sheetData>
    <row r="1" spans="1:18" ht="39" customHeight="1" thickBot="1">
      <c r="A1" s="136" t="s">
        <v>99</v>
      </c>
      <c r="B1" s="136"/>
      <c r="C1" s="136"/>
      <c r="D1" s="148" t="s">
        <v>93</v>
      </c>
      <c r="E1" s="149"/>
      <c r="F1" s="150" t="s">
        <v>98</v>
      </c>
      <c r="G1" s="150"/>
      <c r="I1" s="140" t="s">
        <v>91</v>
      </c>
      <c r="J1" s="140"/>
      <c r="M1" s="109"/>
      <c r="N1" s="109"/>
      <c r="O1" s="109"/>
      <c r="P1" s="109"/>
      <c r="Q1" s="109"/>
      <c r="R1" s="109"/>
    </row>
    <row r="2" spans="1:18" ht="15" customHeight="1" thickBot="1">
      <c r="A2" s="160" t="s">
        <v>0</v>
      </c>
      <c r="B2" s="161"/>
      <c r="C2" s="162"/>
      <c r="D2" s="26">
        <v>1</v>
      </c>
      <c r="E2" s="27">
        <v>2</v>
      </c>
      <c r="F2" s="27">
        <v>3</v>
      </c>
      <c r="G2" s="27">
        <v>4</v>
      </c>
      <c r="H2" s="27">
        <v>5</v>
      </c>
      <c r="I2" s="27">
        <v>6</v>
      </c>
      <c r="J2" s="27">
        <v>7</v>
      </c>
      <c r="K2" s="27">
        <v>8</v>
      </c>
      <c r="L2" s="27">
        <v>9</v>
      </c>
      <c r="M2" s="27">
        <v>10</v>
      </c>
      <c r="N2" s="27">
        <v>11</v>
      </c>
      <c r="O2" s="27">
        <v>12</v>
      </c>
      <c r="P2" s="27">
        <v>13</v>
      </c>
      <c r="Q2" s="27">
        <v>14</v>
      </c>
      <c r="R2" s="29">
        <v>15</v>
      </c>
    </row>
    <row r="3" spans="1:18" ht="19.95" customHeight="1">
      <c r="A3" s="151" t="s">
        <v>1</v>
      </c>
      <c r="B3" s="152"/>
      <c r="C3" s="153"/>
      <c r="D3" s="31">
        <f ca="1">TODAY()</f>
        <v>45673</v>
      </c>
      <c r="E3" s="32">
        <f ca="1">TODAY()</f>
        <v>45673</v>
      </c>
      <c r="F3" s="32">
        <f t="shared" ref="F3:R3" ca="1" si="0">TODAY()</f>
        <v>45673</v>
      </c>
      <c r="G3" s="32">
        <f t="shared" ca="1" si="0"/>
        <v>45673</v>
      </c>
      <c r="H3" s="32">
        <f t="shared" ca="1" si="0"/>
        <v>45673</v>
      </c>
      <c r="I3" s="32">
        <f t="shared" ca="1" si="0"/>
        <v>45673</v>
      </c>
      <c r="J3" s="32">
        <f t="shared" ca="1" si="0"/>
        <v>45673</v>
      </c>
      <c r="K3" s="32">
        <f t="shared" ca="1" si="0"/>
        <v>45673</v>
      </c>
      <c r="L3" s="32">
        <f t="shared" ca="1" si="0"/>
        <v>45673</v>
      </c>
      <c r="M3" s="32">
        <f t="shared" ca="1" si="0"/>
        <v>45673</v>
      </c>
      <c r="N3" s="32">
        <f t="shared" ca="1" si="0"/>
        <v>45673</v>
      </c>
      <c r="O3" s="32">
        <f t="shared" ca="1" si="0"/>
        <v>45673</v>
      </c>
      <c r="P3" s="32">
        <f t="shared" ca="1" si="0"/>
        <v>45673</v>
      </c>
      <c r="Q3" s="32">
        <f t="shared" ca="1" si="0"/>
        <v>45673</v>
      </c>
      <c r="R3" s="34">
        <f t="shared" ca="1" si="0"/>
        <v>45673</v>
      </c>
    </row>
    <row r="4" spans="1:18" ht="19.95" customHeight="1">
      <c r="A4" s="154" t="s">
        <v>2</v>
      </c>
      <c r="B4" s="155"/>
      <c r="C4" s="156"/>
      <c r="D4" s="73"/>
      <c r="E4" s="74"/>
      <c r="F4" s="74"/>
      <c r="G4" s="74"/>
      <c r="H4" s="74"/>
      <c r="I4" s="74"/>
      <c r="J4" s="74"/>
      <c r="K4" s="74"/>
      <c r="L4" s="74"/>
      <c r="M4" s="74"/>
      <c r="N4" s="74"/>
      <c r="O4" s="74"/>
      <c r="P4" s="74"/>
      <c r="Q4" s="74"/>
      <c r="R4" s="75"/>
    </row>
    <row r="5" spans="1:18" ht="19.95" customHeight="1" thickBot="1">
      <c r="A5" s="157" t="s">
        <v>102</v>
      </c>
      <c r="B5" s="158"/>
      <c r="C5" s="159"/>
      <c r="D5" s="76"/>
      <c r="E5" s="77"/>
      <c r="F5" s="77"/>
      <c r="G5" s="77"/>
      <c r="H5" s="77"/>
      <c r="I5" s="77"/>
      <c r="J5" s="77"/>
      <c r="K5" s="77"/>
      <c r="L5" s="77"/>
      <c r="M5" s="77"/>
      <c r="N5" s="77"/>
      <c r="O5" s="77"/>
      <c r="P5" s="77"/>
      <c r="Q5" s="77"/>
      <c r="R5" s="78"/>
    </row>
    <row r="6" spans="1:18" ht="19.95" customHeight="1">
      <c r="A6" s="143" t="s">
        <v>6</v>
      </c>
      <c r="B6" s="163" t="s">
        <v>7</v>
      </c>
      <c r="C6" s="153"/>
      <c r="D6" s="79"/>
      <c r="E6" s="80"/>
      <c r="F6" s="80"/>
      <c r="G6" s="80"/>
      <c r="H6" s="80"/>
      <c r="I6" s="80"/>
      <c r="J6" s="80"/>
      <c r="K6" s="80"/>
      <c r="L6" s="80"/>
      <c r="M6" s="80"/>
      <c r="N6" s="80"/>
      <c r="O6" s="80"/>
      <c r="P6" s="80"/>
      <c r="Q6" s="80"/>
      <c r="R6" s="81"/>
    </row>
    <row r="7" spans="1:18" ht="19.95" customHeight="1">
      <c r="A7" s="143"/>
      <c r="B7" s="164" t="s">
        <v>9</v>
      </c>
      <c r="C7" s="156"/>
      <c r="D7" s="73"/>
      <c r="E7" s="74"/>
      <c r="F7" s="74"/>
      <c r="G7" s="74"/>
      <c r="H7" s="74"/>
      <c r="I7" s="74"/>
      <c r="J7" s="74"/>
      <c r="K7" s="74"/>
      <c r="L7" s="74"/>
      <c r="M7" s="74"/>
      <c r="N7" s="74"/>
      <c r="O7" s="74"/>
      <c r="P7" s="74"/>
      <c r="Q7" s="74"/>
      <c r="R7" s="75"/>
    </row>
    <row r="8" spans="1:18" ht="19.95" customHeight="1">
      <c r="A8" s="143"/>
      <c r="B8" s="164" t="s">
        <v>12</v>
      </c>
      <c r="C8" s="156"/>
      <c r="D8" s="73"/>
      <c r="E8" s="74"/>
      <c r="F8" s="74"/>
      <c r="G8" s="74"/>
      <c r="H8" s="74"/>
      <c r="I8" s="74"/>
      <c r="J8" s="74"/>
      <c r="K8" s="74"/>
      <c r="L8" s="74"/>
      <c r="M8" s="74"/>
      <c r="N8" s="74"/>
      <c r="O8" s="74"/>
      <c r="P8" s="74"/>
      <c r="Q8" s="74"/>
      <c r="R8" s="75"/>
    </row>
    <row r="9" spans="1:18" ht="19.95" customHeight="1">
      <c r="A9" s="144"/>
      <c r="B9" s="164" t="s">
        <v>15</v>
      </c>
      <c r="C9" s="156"/>
      <c r="D9" s="73"/>
      <c r="E9" s="74"/>
      <c r="F9" s="74"/>
      <c r="G9" s="74"/>
      <c r="H9" s="74"/>
      <c r="I9" s="74"/>
      <c r="J9" s="74"/>
      <c r="K9" s="74"/>
      <c r="L9" s="74"/>
      <c r="M9" s="74"/>
      <c r="N9" s="74"/>
      <c r="O9" s="74"/>
      <c r="P9" s="74"/>
      <c r="Q9" s="74"/>
      <c r="R9" s="75"/>
    </row>
    <row r="10" spans="1:18" ht="19.95" customHeight="1">
      <c r="A10" s="143" t="s">
        <v>18</v>
      </c>
      <c r="B10" s="164" t="s">
        <v>19</v>
      </c>
      <c r="C10" s="156"/>
      <c r="D10" s="82"/>
      <c r="E10" s="83"/>
      <c r="F10" s="83"/>
      <c r="G10" s="83"/>
      <c r="H10" s="83"/>
      <c r="I10" s="83"/>
      <c r="J10" s="83"/>
      <c r="K10" s="83"/>
      <c r="L10" s="83"/>
      <c r="M10" s="83"/>
      <c r="N10" s="83"/>
      <c r="O10" s="83"/>
      <c r="P10" s="83"/>
      <c r="Q10" s="83"/>
      <c r="R10" s="84"/>
    </row>
    <row r="11" spans="1:18" ht="19.95" customHeight="1">
      <c r="A11" s="144"/>
      <c r="B11" s="164" t="s">
        <v>20</v>
      </c>
      <c r="C11" s="156"/>
      <c r="D11" s="85"/>
      <c r="E11" s="86"/>
      <c r="F11" s="86"/>
      <c r="G11" s="86"/>
      <c r="H11" s="86"/>
      <c r="I11" s="86"/>
      <c r="J11" s="86"/>
      <c r="K11" s="86"/>
      <c r="L11" s="86"/>
      <c r="M11" s="86"/>
      <c r="N11" s="86"/>
      <c r="O11" s="86"/>
      <c r="P11" s="86"/>
      <c r="Q11" s="86"/>
      <c r="R11" s="87"/>
    </row>
    <row r="12" spans="1:18" ht="19.95" customHeight="1">
      <c r="A12" s="145" t="s">
        <v>21</v>
      </c>
      <c r="B12" s="164" t="s">
        <v>22</v>
      </c>
      <c r="C12" s="156"/>
      <c r="D12" s="85"/>
      <c r="E12" s="86"/>
      <c r="F12" s="86"/>
      <c r="G12" s="86"/>
      <c r="H12" s="86"/>
      <c r="I12" s="86"/>
      <c r="J12" s="86"/>
      <c r="K12" s="86"/>
      <c r="L12" s="86"/>
      <c r="M12" s="86"/>
      <c r="N12" s="86"/>
      <c r="O12" s="86"/>
      <c r="P12" s="86"/>
      <c r="Q12" s="86"/>
      <c r="R12" s="87"/>
    </row>
    <row r="13" spans="1:18" ht="19.95" customHeight="1">
      <c r="A13" s="144"/>
      <c r="B13" s="164" t="s">
        <v>23</v>
      </c>
      <c r="C13" s="156"/>
      <c r="D13" s="88"/>
      <c r="E13" s="89"/>
      <c r="F13" s="89"/>
      <c r="G13" s="89"/>
      <c r="H13" s="89"/>
      <c r="I13" s="89"/>
      <c r="J13" s="89"/>
      <c r="K13" s="89"/>
      <c r="L13" s="89"/>
      <c r="M13" s="89"/>
      <c r="N13" s="89"/>
      <c r="O13" s="89"/>
      <c r="P13" s="89"/>
      <c r="Q13" s="89"/>
      <c r="R13" s="90"/>
    </row>
    <row r="14" spans="1:18" ht="19.95" customHeight="1">
      <c r="A14" s="145" t="s">
        <v>24</v>
      </c>
      <c r="B14" s="164" t="s">
        <v>25</v>
      </c>
      <c r="C14" s="156"/>
      <c r="D14" s="85"/>
      <c r="E14" s="86"/>
      <c r="F14" s="86"/>
      <c r="G14" s="86"/>
      <c r="H14" s="86"/>
      <c r="I14" s="86"/>
      <c r="J14" s="86"/>
      <c r="K14" s="86"/>
      <c r="L14" s="86"/>
      <c r="M14" s="86"/>
      <c r="N14" s="86"/>
      <c r="O14" s="86"/>
      <c r="P14" s="86"/>
      <c r="Q14" s="86"/>
      <c r="R14" s="87"/>
    </row>
    <row r="15" spans="1:18" ht="19.95" customHeight="1" thickBot="1">
      <c r="A15" s="146"/>
      <c r="B15" s="165" t="s">
        <v>23</v>
      </c>
      <c r="C15" s="159"/>
      <c r="D15" s="91"/>
      <c r="E15" s="92"/>
      <c r="F15" s="92"/>
      <c r="G15" s="92"/>
      <c r="H15" s="92"/>
      <c r="I15" s="92"/>
      <c r="J15" s="92"/>
      <c r="K15" s="92"/>
      <c r="L15" s="92"/>
      <c r="M15" s="92"/>
      <c r="N15" s="92"/>
      <c r="O15" s="92"/>
      <c r="P15" s="92"/>
      <c r="Q15" s="92"/>
      <c r="R15" s="93"/>
    </row>
    <row r="16" spans="1:18" ht="19.95" customHeight="1">
      <c r="A16" s="147" t="s">
        <v>26</v>
      </c>
      <c r="B16" s="56" t="s">
        <v>100</v>
      </c>
      <c r="C16" s="133" t="s">
        <v>52</v>
      </c>
      <c r="D16" s="94"/>
      <c r="E16" s="95"/>
      <c r="F16" s="95"/>
      <c r="G16" s="95"/>
      <c r="H16" s="95"/>
      <c r="I16" s="95"/>
      <c r="J16" s="95"/>
      <c r="K16" s="95"/>
      <c r="L16" s="95"/>
      <c r="M16" s="95"/>
      <c r="N16" s="95"/>
      <c r="O16" s="95"/>
      <c r="P16" s="95"/>
      <c r="Q16" s="95"/>
      <c r="R16" s="96"/>
    </row>
    <row r="17" spans="1:18" ht="19.95" customHeight="1">
      <c r="A17" s="143"/>
      <c r="B17" s="60" t="s">
        <v>101</v>
      </c>
      <c r="C17" s="134" t="s">
        <v>54</v>
      </c>
      <c r="D17" s="97"/>
      <c r="E17" s="98"/>
      <c r="F17" s="98"/>
      <c r="G17" s="98"/>
      <c r="H17" s="98"/>
      <c r="I17" s="98"/>
      <c r="J17" s="98"/>
      <c r="K17" s="98"/>
      <c r="L17" s="98"/>
      <c r="M17" s="98"/>
      <c r="N17" s="98"/>
      <c r="O17" s="98"/>
      <c r="P17" s="98"/>
      <c r="Q17" s="98"/>
      <c r="R17" s="99"/>
    </row>
    <row r="18" spans="1:18" ht="19.95" customHeight="1">
      <c r="A18" s="143"/>
      <c r="B18" s="60" t="s">
        <v>27</v>
      </c>
      <c r="C18" s="134" t="s">
        <v>113</v>
      </c>
      <c r="D18" s="97"/>
      <c r="E18" s="98"/>
      <c r="F18" s="98"/>
      <c r="G18" s="98"/>
      <c r="H18" s="98"/>
      <c r="I18" s="98"/>
      <c r="J18" s="98"/>
      <c r="K18" s="98"/>
      <c r="L18" s="98"/>
      <c r="M18" s="98"/>
      <c r="N18" s="98"/>
      <c r="O18" s="98"/>
      <c r="P18" s="98"/>
      <c r="Q18" s="98"/>
      <c r="R18" s="99"/>
    </row>
    <row r="19" spans="1:18" ht="19.95" customHeight="1">
      <c r="A19" s="143"/>
      <c r="B19" s="60" t="s">
        <v>28</v>
      </c>
      <c r="C19" s="123"/>
      <c r="D19" s="97"/>
      <c r="E19" s="98"/>
      <c r="F19" s="98"/>
      <c r="G19" s="98"/>
      <c r="H19" s="98"/>
      <c r="I19" s="98"/>
      <c r="J19" s="98"/>
      <c r="K19" s="98"/>
      <c r="L19" s="98"/>
      <c r="M19" s="98"/>
      <c r="N19" s="98"/>
      <c r="O19" s="98"/>
      <c r="P19" s="98"/>
      <c r="Q19" s="98"/>
      <c r="R19" s="99"/>
    </row>
    <row r="20" spans="1:18" ht="19.95" customHeight="1">
      <c r="A20" s="143"/>
      <c r="B20" s="60" t="s">
        <v>29</v>
      </c>
      <c r="C20" s="134" t="s">
        <v>115</v>
      </c>
      <c r="D20" s="97"/>
      <c r="E20" s="98"/>
      <c r="F20" s="98"/>
      <c r="G20" s="98"/>
      <c r="H20" s="98"/>
      <c r="I20" s="98"/>
      <c r="J20" s="98"/>
      <c r="K20" s="98"/>
      <c r="L20" s="98"/>
      <c r="M20" s="98"/>
      <c r="N20" s="98"/>
      <c r="O20" s="98"/>
      <c r="P20" s="98"/>
      <c r="Q20" s="98"/>
      <c r="R20" s="99"/>
    </row>
    <row r="21" spans="1:18" ht="19.95" customHeight="1">
      <c r="A21" s="143"/>
      <c r="B21" s="60" t="s">
        <v>30</v>
      </c>
      <c r="C21" s="134" t="s">
        <v>116</v>
      </c>
      <c r="D21" s="97"/>
      <c r="E21" s="98"/>
      <c r="F21" s="98"/>
      <c r="G21" s="98"/>
      <c r="H21" s="98"/>
      <c r="I21" s="98"/>
      <c r="J21" s="98"/>
      <c r="K21" s="98"/>
      <c r="L21" s="98"/>
      <c r="M21" s="98"/>
      <c r="N21" s="98"/>
      <c r="O21" s="98"/>
      <c r="P21" s="98"/>
      <c r="Q21" s="98"/>
      <c r="R21" s="99"/>
    </row>
    <row r="22" spans="1:18" ht="19.95" customHeight="1">
      <c r="A22" s="143"/>
      <c r="B22" s="60" t="s">
        <v>31</v>
      </c>
      <c r="C22" s="123"/>
      <c r="D22" s="97"/>
      <c r="E22" s="98"/>
      <c r="F22" s="98"/>
      <c r="G22" s="98"/>
      <c r="H22" s="98"/>
      <c r="I22" s="98"/>
      <c r="J22" s="98"/>
      <c r="K22" s="98"/>
      <c r="L22" s="98"/>
      <c r="M22" s="98"/>
      <c r="N22" s="98"/>
      <c r="O22" s="98"/>
      <c r="P22" s="98"/>
      <c r="Q22" s="98"/>
      <c r="R22" s="99"/>
    </row>
    <row r="23" spans="1:18" ht="19.95" customHeight="1">
      <c r="A23" s="143"/>
      <c r="B23" s="60" t="s">
        <v>32</v>
      </c>
      <c r="C23" s="123"/>
      <c r="D23" s="97"/>
      <c r="E23" s="98"/>
      <c r="F23" s="98"/>
      <c r="G23" s="98"/>
      <c r="H23" s="98"/>
      <c r="I23" s="98"/>
      <c r="J23" s="98"/>
      <c r="K23" s="98"/>
      <c r="L23" s="98"/>
      <c r="M23" s="98"/>
      <c r="N23" s="98"/>
      <c r="O23" s="98"/>
      <c r="P23" s="98"/>
      <c r="Q23" s="98"/>
      <c r="R23" s="99"/>
    </row>
    <row r="24" spans="1:18" ht="19.95" customHeight="1">
      <c r="A24" s="143"/>
      <c r="B24" s="60" t="s">
        <v>107</v>
      </c>
      <c r="C24" s="134" t="s">
        <v>117</v>
      </c>
      <c r="D24" s="97"/>
      <c r="E24" s="98"/>
      <c r="F24" s="98"/>
      <c r="G24" s="98"/>
      <c r="H24" s="98"/>
      <c r="I24" s="98"/>
      <c r="J24" s="98"/>
      <c r="K24" s="98"/>
      <c r="L24" s="98"/>
      <c r="M24" s="98"/>
      <c r="N24" s="98"/>
      <c r="O24" s="98"/>
      <c r="P24" s="98"/>
      <c r="Q24" s="98"/>
      <c r="R24" s="99"/>
    </row>
    <row r="25" spans="1:18" ht="19.95" customHeight="1">
      <c r="A25" s="143"/>
      <c r="B25" s="60" t="s">
        <v>33</v>
      </c>
      <c r="C25" s="134" t="s">
        <v>118</v>
      </c>
      <c r="D25" s="97"/>
      <c r="E25" s="98"/>
      <c r="F25" s="98"/>
      <c r="G25" s="98"/>
      <c r="H25" s="98"/>
      <c r="I25" s="98"/>
      <c r="J25" s="98"/>
      <c r="K25" s="98"/>
      <c r="L25" s="98"/>
      <c r="M25" s="98"/>
      <c r="N25" s="98"/>
      <c r="O25" s="98"/>
      <c r="P25" s="98"/>
      <c r="Q25" s="98"/>
      <c r="R25" s="99"/>
    </row>
    <row r="26" spans="1:18" ht="19.95" customHeight="1">
      <c r="A26" s="143"/>
      <c r="B26" s="60" t="s">
        <v>34</v>
      </c>
      <c r="C26" s="123"/>
      <c r="D26" s="97"/>
      <c r="E26" s="98"/>
      <c r="F26" s="98"/>
      <c r="G26" s="98"/>
      <c r="H26" s="98"/>
      <c r="I26" s="98"/>
      <c r="J26" s="98"/>
      <c r="K26" s="98"/>
      <c r="L26" s="98"/>
      <c r="M26" s="98"/>
      <c r="N26" s="98"/>
      <c r="O26" s="98"/>
      <c r="P26" s="98"/>
      <c r="Q26" s="98"/>
      <c r="R26" s="99"/>
    </row>
    <row r="27" spans="1:18" ht="19.95" customHeight="1">
      <c r="A27" s="143"/>
      <c r="B27" s="60" t="s">
        <v>35</v>
      </c>
      <c r="C27" s="123"/>
      <c r="D27" s="97"/>
      <c r="E27" s="98"/>
      <c r="F27" s="98"/>
      <c r="G27" s="98"/>
      <c r="H27" s="98"/>
      <c r="I27" s="98"/>
      <c r="J27" s="98"/>
      <c r="K27" s="98"/>
      <c r="L27" s="98"/>
      <c r="M27" s="98"/>
      <c r="N27" s="98"/>
      <c r="O27" s="98"/>
      <c r="P27" s="98"/>
      <c r="Q27" s="98"/>
      <c r="R27" s="99"/>
    </row>
    <row r="28" spans="1:18" ht="19.95" customHeight="1">
      <c r="A28" s="143"/>
      <c r="B28" s="60" t="s">
        <v>36</v>
      </c>
      <c r="C28" s="123"/>
      <c r="D28" s="97"/>
      <c r="E28" s="98"/>
      <c r="F28" s="98"/>
      <c r="G28" s="98"/>
      <c r="H28" s="98"/>
      <c r="I28" s="98"/>
      <c r="J28" s="98"/>
      <c r="K28" s="98"/>
      <c r="L28" s="98"/>
      <c r="M28" s="98"/>
      <c r="N28" s="98"/>
      <c r="O28" s="98"/>
      <c r="P28" s="98"/>
      <c r="Q28" s="98"/>
      <c r="R28" s="99"/>
    </row>
    <row r="29" spans="1:18" ht="19.95" customHeight="1">
      <c r="A29" s="143"/>
      <c r="B29" s="60" t="s">
        <v>37</v>
      </c>
      <c r="C29" s="123"/>
      <c r="D29" s="97"/>
      <c r="E29" s="98"/>
      <c r="F29" s="98"/>
      <c r="G29" s="98"/>
      <c r="H29" s="98"/>
      <c r="I29" s="98"/>
      <c r="J29" s="98"/>
      <c r="K29" s="98"/>
      <c r="L29" s="98"/>
      <c r="M29" s="98"/>
      <c r="N29" s="98"/>
      <c r="O29" s="98"/>
      <c r="P29" s="98"/>
      <c r="Q29" s="98"/>
      <c r="R29" s="99"/>
    </row>
    <row r="30" spans="1:18" ht="19.95" customHeight="1">
      <c r="A30" s="143"/>
      <c r="B30" s="60" t="s">
        <v>38</v>
      </c>
      <c r="C30" s="134" t="s">
        <v>119</v>
      </c>
      <c r="D30" s="97"/>
      <c r="E30" s="98"/>
      <c r="F30" s="98"/>
      <c r="G30" s="98"/>
      <c r="H30" s="98"/>
      <c r="I30" s="98"/>
      <c r="J30" s="98"/>
      <c r="K30" s="98"/>
      <c r="L30" s="98"/>
      <c r="M30" s="98"/>
      <c r="N30" s="98"/>
      <c r="O30" s="98"/>
      <c r="P30" s="98"/>
      <c r="Q30" s="98"/>
      <c r="R30" s="99"/>
    </row>
    <row r="31" spans="1:18" ht="19.95" customHeight="1" thickBot="1">
      <c r="A31" s="146"/>
      <c r="B31" s="60" t="s">
        <v>39</v>
      </c>
      <c r="C31" s="135" t="s">
        <v>119</v>
      </c>
      <c r="D31" s="100"/>
      <c r="E31" s="101"/>
      <c r="F31" s="101"/>
      <c r="G31" s="101"/>
      <c r="H31" s="101"/>
      <c r="I31" s="101"/>
      <c r="J31" s="101"/>
      <c r="K31" s="101"/>
      <c r="L31" s="101"/>
      <c r="M31" s="101"/>
      <c r="N31" s="101"/>
      <c r="O31" s="101"/>
      <c r="P31" s="101"/>
      <c r="Q31" s="101"/>
      <c r="R31" s="102"/>
    </row>
    <row r="32" spans="1:18" ht="19.95" customHeight="1">
      <c r="A32" s="147" t="s">
        <v>40</v>
      </c>
      <c r="B32" s="125" t="s">
        <v>41</v>
      </c>
      <c r="C32" s="137" t="s">
        <v>120</v>
      </c>
      <c r="D32" s="103"/>
      <c r="E32" s="104"/>
      <c r="F32" s="104"/>
      <c r="G32" s="104"/>
      <c r="H32" s="104"/>
      <c r="I32" s="104"/>
      <c r="J32" s="104"/>
      <c r="K32" s="104"/>
      <c r="L32" s="104"/>
      <c r="M32" s="104"/>
      <c r="N32" s="104"/>
      <c r="O32" s="104"/>
      <c r="P32" s="104"/>
      <c r="Q32" s="104"/>
      <c r="R32" s="105"/>
    </row>
    <row r="33" spans="1:18" ht="19.95" customHeight="1">
      <c r="A33" s="143"/>
      <c r="B33" s="126" t="s">
        <v>44</v>
      </c>
      <c r="C33" s="138"/>
      <c r="D33" s="82"/>
      <c r="E33" s="83"/>
      <c r="F33" s="83"/>
      <c r="G33" s="83"/>
      <c r="H33" s="83"/>
      <c r="I33" s="83"/>
      <c r="J33" s="83"/>
      <c r="K33" s="83"/>
      <c r="L33" s="83"/>
      <c r="M33" s="83"/>
      <c r="N33" s="83"/>
      <c r="O33" s="83"/>
      <c r="P33" s="83"/>
      <c r="Q33" s="83"/>
      <c r="R33" s="84"/>
    </row>
    <row r="34" spans="1:18" ht="19.95" customHeight="1">
      <c r="A34" s="143"/>
      <c r="B34" s="126" t="s">
        <v>45</v>
      </c>
      <c r="C34" s="138"/>
      <c r="D34" s="88"/>
      <c r="E34" s="89"/>
      <c r="F34" s="89"/>
      <c r="G34" s="89"/>
      <c r="H34" s="89"/>
      <c r="I34" s="89"/>
      <c r="J34" s="89"/>
      <c r="K34" s="89"/>
      <c r="L34" s="89"/>
      <c r="M34" s="89"/>
      <c r="N34" s="89"/>
      <c r="O34" s="89"/>
      <c r="P34" s="89"/>
      <c r="Q34" s="89"/>
      <c r="R34" s="90"/>
    </row>
    <row r="35" spans="1:18" ht="19.95" customHeight="1" thickBot="1">
      <c r="A35" s="146"/>
      <c r="B35" s="127" t="s">
        <v>46</v>
      </c>
      <c r="C35" s="139"/>
      <c r="D35" s="76"/>
      <c r="E35" s="77"/>
      <c r="F35" s="77"/>
      <c r="G35" s="77"/>
      <c r="H35" s="77"/>
      <c r="I35" s="77"/>
      <c r="J35" s="77"/>
      <c r="K35" s="77"/>
      <c r="L35" s="77"/>
      <c r="M35" s="77"/>
      <c r="N35" s="77"/>
      <c r="O35" s="77"/>
      <c r="P35" s="77"/>
      <c r="Q35" s="77"/>
      <c r="R35" s="78"/>
    </row>
    <row r="36" spans="1:18" ht="49.95" customHeight="1" thickBot="1">
      <c r="A36" s="141" t="s">
        <v>47</v>
      </c>
      <c r="B36" s="142"/>
      <c r="C36" s="132" t="s">
        <v>121</v>
      </c>
      <c r="D36" s="106"/>
      <c r="E36" s="107"/>
      <c r="F36" s="107"/>
      <c r="G36" s="107"/>
      <c r="H36" s="107"/>
      <c r="I36" s="107"/>
      <c r="J36" s="107"/>
      <c r="K36" s="107"/>
      <c r="L36" s="107"/>
      <c r="M36" s="107"/>
      <c r="N36" s="107"/>
      <c r="O36" s="107"/>
      <c r="P36" s="107"/>
      <c r="Q36" s="107"/>
      <c r="R36" s="108"/>
    </row>
  </sheetData>
  <sheetProtection algorithmName="SHA-512" hashValue="is7rFo8EE1Q3qW1Guqzca0SAXuDlMAOh9FJF5fQpjYJYYPxn451FB2WhyKTbmHXPYQDcnjUTpR73sGyT2zAvgQ==" saltValue="orQRTcxMjnMGFffMNNlmCg==" spinCount="100000" sheet="1" objects="1" scenarios="1"/>
  <mergeCells count="26">
    <mergeCell ref="B6:C6"/>
    <mergeCell ref="B12:C12"/>
    <mergeCell ref="B13:C13"/>
    <mergeCell ref="B14:C14"/>
    <mergeCell ref="B15:C15"/>
    <mergeCell ref="B7:C7"/>
    <mergeCell ref="B8:C8"/>
    <mergeCell ref="B9:C9"/>
    <mergeCell ref="B10:C10"/>
    <mergeCell ref="B11:C11"/>
    <mergeCell ref="A1:C1"/>
    <mergeCell ref="C32:C35"/>
    <mergeCell ref="I1:J1"/>
    <mergeCell ref="A36:B36"/>
    <mergeCell ref="A6:A9"/>
    <mergeCell ref="A10:A11"/>
    <mergeCell ref="A12:A13"/>
    <mergeCell ref="A14:A15"/>
    <mergeCell ref="A32:A35"/>
    <mergeCell ref="A16:A31"/>
    <mergeCell ref="D1:E1"/>
    <mergeCell ref="F1:G1"/>
    <mergeCell ref="A3:C3"/>
    <mergeCell ref="A4:C4"/>
    <mergeCell ref="A5:C5"/>
    <mergeCell ref="A2:C2"/>
  </mergeCells>
  <phoneticPr fontId="1"/>
  <dataValidations count="8">
    <dataValidation type="list" allowBlank="1" showInputMessage="1" showErrorMessage="1" sqref="D16:R17" xr:uid="{E4F12C4A-EDB5-4447-8D34-17755D76D305}">
      <formula1>個数入力①</formula1>
    </dataValidation>
    <dataValidation type="list" allowBlank="1" showInputMessage="1" showErrorMessage="1" sqref="D18:R19 D26:R27" xr:uid="{5F3B837D-C5EE-43F1-A461-D70B2E50B152}">
      <formula1>個数入力⑤</formula1>
    </dataValidation>
    <dataValidation type="list" allowBlank="1" showInputMessage="1" showErrorMessage="1" sqref="D28:R31 D22:R25" xr:uid="{01D58D80-623C-4981-BC76-D584D6A6576D}">
      <formula1>個数入力③</formula1>
    </dataValidation>
    <dataValidation type="list" allowBlank="1" showInputMessage="1" showErrorMessage="1" sqref="D20:R20" xr:uid="{D721B546-EBDB-4D70-A2A8-CFABC959C151}">
      <formula1>個数入力②</formula1>
    </dataValidation>
    <dataValidation type="list" allowBlank="1" showInputMessage="1" showErrorMessage="1" sqref="D21:R21" xr:uid="{3F4A281C-D840-420C-9E31-E31B170BF150}">
      <formula1>個数入力④</formula1>
    </dataValidation>
    <dataValidation type="list" allowBlank="1" showInputMessage="1" showErrorMessage="1" sqref="D13:R13 D15:R15" xr:uid="{970765F3-5C24-418C-8EF4-AB74CFDD9DAD}">
      <formula1>時間入力</formula1>
    </dataValidation>
    <dataValidation type="list" allowBlank="1" showInputMessage="1" showErrorMessage="1" sqref="D32:R32" xr:uid="{37C4A44E-1BEB-4615-B1EB-B572C66462E4}">
      <formula1>レクチャー</formula1>
    </dataValidation>
    <dataValidation type="list" allowBlank="1" showInputMessage="1" showErrorMessage="1" sqref="D34:R34" xr:uid="{0C321C4D-4B68-48C1-A9F4-448F8731B55A}">
      <formula1>レクチャー時間</formula1>
    </dataValidation>
  </dataValidations>
  <hyperlinks>
    <hyperlink ref="I1:J1" r:id="rId1" display="貸出設備・機器について" xr:uid="{1B19083B-3A3C-4A5C-BAE6-F4A22A5CC90C}"/>
    <hyperlink ref="C16" location="入力サンプル!I14" display="※1" xr:uid="{4644B361-0ADC-4B1D-94D1-DAD4EAC198C9}"/>
    <hyperlink ref="C17" location="入力サンプル!I16" display="※2" xr:uid="{676982EB-4C4E-4004-9E9E-DDA8A3B3BC3A}"/>
    <hyperlink ref="C18" location="入力サンプル!I17" display="※3" xr:uid="{997FFBA2-18C7-4EDD-9A48-95DEA1E5B9EE}"/>
    <hyperlink ref="C20" location="入力サンプル!I20" display="※4" xr:uid="{24A27009-B115-4FCC-A57B-5F6975196E5A}"/>
    <hyperlink ref="C21" location="入力サンプル!I23" display="※5" xr:uid="{82477584-602C-4AAA-8A98-297E74FF952C}"/>
    <hyperlink ref="C24" location="入力サンプル!I29" display="※6" xr:uid="{76DB7FE9-12D9-4AD5-85EB-78F26B56EBF0}"/>
    <hyperlink ref="C25" location="入力サンプル!I32" display="※7" xr:uid="{77597C75-00A1-4556-8FCE-7BCE3B4A1DF4}"/>
    <hyperlink ref="C30" location="入力サンプル!I35" display="※8" xr:uid="{9939D941-0DFE-47DD-B00B-29FD81FC0278}"/>
    <hyperlink ref="C31" location="入力サンプル!I35" display="※8" xr:uid="{AB7F2906-315D-4B27-AB6A-17DC0B86BFD4}"/>
    <hyperlink ref="C32:C35" location="入力サンプル!I36" display="※9" xr:uid="{9DDF728B-D2B6-4FCC-A4E5-97193030FB0B}"/>
    <hyperlink ref="C36" location="入力サンプル!I37" display="※10" xr:uid="{4942C44C-CC69-45AB-9C25-E140982FF383}"/>
  </hyperlinks>
  <printOptions horizontalCentered="1" verticalCentered="1"/>
  <pageMargins left="0.31496062992125984" right="0.31496062992125984" top="0.35433070866141736" bottom="0.35433070866141736" header="0.31496062992125984" footer="0.31496062992125984"/>
  <pageSetup paperSize="9" scale="71" fitToWidth="0" orientation="landscape" r:id="rId2"/>
  <headerFooter>
    <oddFooter>&amp;C&amp;P/&amp;N</oddFooter>
  </headerFooter>
  <colBreaks count="2" manualBreakCount="2">
    <brk id="8" max="37" man="1"/>
    <brk id="13"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99CA-18DE-4EEA-99BD-1874E6BC41FE}">
  <dimension ref="A1:P47"/>
  <sheetViews>
    <sheetView showGridLines="0" zoomScaleNormal="100" zoomScaleSheetLayoutView="100" workbookViewId="0">
      <selection sqref="A1:C1"/>
    </sheetView>
  </sheetViews>
  <sheetFormatPr defaultRowHeight="16.2"/>
  <cols>
    <col min="1" max="1" width="12.77734375" style="110" customWidth="1"/>
    <col min="2" max="2" width="36.77734375" style="25" customWidth="1"/>
    <col min="3" max="3" width="4.77734375" style="25" customWidth="1"/>
    <col min="4" max="7" width="20.77734375" style="25" customWidth="1"/>
    <col min="8" max="9" width="5.77734375" style="25" customWidth="1"/>
    <col min="10" max="10" width="95.77734375" style="25" customWidth="1"/>
    <col min="11" max="15" width="8.88671875" style="25" customWidth="1"/>
    <col min="16" max="16" width="8.88671875" style="18" customWidth="1"/>
    <col min="17" max="16384" width="8.88671875" style="18"/>
  </cols>
  <sheetData>
    <row r="1" spans="1:16" ht="39" customHeight="1" thickBot="1">
      <c r="A1" s="136" t="s">
        <v>99</v>
      </c>
      <c r="B1" s="136"/>
      <c r="C1" s="136"/>
      <c r="D1" s="148" t="s">
        <v>93</v>
      </c>
      <c r="E1" s="149"/>
      <c r="F1" s="150" t="s">
        <v>98</v>
      </c>
      <c r="G1" s="172"/>
      <c r="H1" s="128"/>
      <c r="K1" s="109"/>
      <c r="L1" s="109"/>
      <c r="M1" s="109"/>
      <c r="N1" s="109"/>
      <c r="O1" s="109"/>
      <c r="P1" s="109"/>
    </row>
    <row r="2" spans="1:16" ht="15" customHeight="1" thickBot="1">
      <c r="A2" s="160" t="s">
        <v>0</v>
      </c>
      <c r="B2" s="161"/>
      <c r="C2" s="162"/>
      <c r="D2" s="26">
        <v>1</v>
      </c>
      <c r="E2" s="27">
        <v>2</v>
      </c>
      <c r="F2" s="28">
        <v>3</v>
      </c>
      <c r="G2" s="111"/>
      <c r="H2" s="30"/>
      <c r="I2" s="175" t="s">
        <v>49</v>
      </c>
      <c r="J2" s="175"/>
      <c r="K2" s="18"/>
      <c r="N2" s="18"/>
    </row>
    <row r="3" spans="1:16" ht="19.8" customHeight="1">
      <c r="A3" s="151" t="s">
        <v>126</v>
      </c>
      <c r="B3" s="152"/>
      <c r="C3" s="153"/>
      <c r="D3" s="31">
        <v>45593</v>
      </c>
      <c r="E3" s="32">
        <v>45593</v>
      </c>
      <c r="F3" s="33">
        <v>45593</v>
      </c>
      <c r="G3" s="112"/>
      <c r="H3" s="30"/>
      <c r="I3" s="124" t="s">
        <v>104</v>
      </c>
      <c r="J3" s="124"/>
      <c r="K3" s="18"/>
      <c r="N3" s="18"/>
    </row>
    <row r="4" spans="1:16" ht="19.95" customHeight="1">
      <c r="A4" s="154" t="s">
        <v>2</v>
      </c>
      <c r="B4" s="155"/>
      <c r="C4" s="156"/>
      <c r="D4" s="35" t="s">
        <v>3</v>
      </c>
      <c r="E4" s="36" t="s">
        <v>3</v>
      </c>
      <c r="F4" s="37" t="s">
        <v>95</v>
      </c>
      <c r="G4" s="113"/>
      <c r="H4" s="30"/>
      <c r="I4" s="124" t="s">
        <v>108</v>
      </c>
      <c r="J4" s="124"/>
      <c r="K4" s="18"/>
      <c r="N4" s="18"/>
    </row>
    <row r="5" spans="1:16" ht="19.95" customHeight="1" thickBot="1">
      <c r="A5" s="157" t="s">
        <v>102</v>
      </c>
      <c r="B5" s="158"/>
      <c r="C5" s="159"/>
      <c r="D5" s="38" t="s">
        <v>4</v>
      </c>
      <c r="E5" s="39" t="s">
        <v>5</v>
      </c>
      <c r="F5" s="40" t="s">
        <v>103</v>
      </c>
      <c r="G5" s="113"/>
      <c r="H5" s="30"/>
      <c r="I5" s="122" t="s">
        <v>55</v>
      </c>
      <c r="J5" s="24" t="s">
        <v>56</v>
      </c>
      <c r="K5" s="18"/>
      <c r="N5" s="18"/>
    </row>
    <row r="6" spans="1:16" ht="19.95" customHeight="1">
      <c r="A6" s="147" t="s">
        <v>6</v>
      </c>
      <c r="B6" s="163" t="s">
        <v>7</v>
      </c>
      <c r="C6" s="153"/>
      <c r="D6" s="41" t="s">
        <v>8</v>
      </c>
      <c r="E6" s="42" t="s">
        <v>8</v>
      </c>
      <c r="F6" s="43" t="s">
        <v>8</v>
      </c>
      <c r="G6" s="113"/>
      <c r="H6" s="30"/>
      <c r="I6" s="122" t="s">
        <v>53</v>
      </c>
      <c r="J6" s="21" t="s">
        <v>97</v>
      </c>
      <c r="K6" s="18"/>
      <c r="N6" s="18"/>
    </row>
    <row r="7" spans="1:16" ht="19.95" customHeight="1">
      <c r="A7" s="143"/>
      <c r="B7" s="164" t="s">
        <v>9</v>
      </c>
      <c r="C7" s="156"/>
      <c r="D7" s="35" t="s">
        <v>10</v>
      </c>
      <c r="E7" s="36" t="s">
        <v>10</v>
      </c>
      <c r="F7" s="37" t="s">
        <v>11</v>
      </c>
      <c r="G7" s="113"/>
      <c r="H7" s="30"/>
      <c r="I7" s="124" t="s">
        <v>58</v>
      </c>
      <c r="J7" s="124"/>
      <c r="K7" s="18"/>
      <c r="N7" s="18"/>
    </row>
    <row r="8" spans="1:16" ht="19.95" customHeight="1">
      <c r="A8" s="143"/>
      <c r="B8" s="164" t="s">
        <v>12</v>
      </c>
      <c r="C8" s="156"/>
      <c r="D8" s="35" t="s">
        <v>13</v>
      </c>
      <c r="E8" s="36" t="s">
        <v>13</v>
      </c>
      <c r="F8" s="37" t="s">
        <v>14</v>
      </c>
      <c r="G8" s="114"/>
      <c r="H8" s="30"/>
      <c r="I8" s="122" t="s">
        <v>55</v>
      </c>
      <c r="J8" s="24" t="s">
        <v>59</v>
      </c>
      <c r="K8" s="18"/>
      <c r="N8" s="18"/>
    </row>
    <row r="9" spans="1:16" ht="19.95" customHeight="1">
      <c r="A9" s="144"/>
      <c r="B9" s="164" t="s">
        <v>15</v>
      </c>
      <c r="C9" s="156"/>
      <c r="D9" s="35" t="s">
        <v>16</v>
      </c>
      <c r="E9" s="36" t="s">
        <v>16</v>
      </c>
      <c r="F9" s="37" t="s">
        <v>17</v>
      </c>
      <c r="G9" s="113"/>
      <c r="H9" s="30"/>
      <c r="I9" s="122" t="s">
        <v>55</v>
      </c>
      <c r="J9" s="24" t="s">
        <v>60</v>
      </c>
      <c r="K9" s="18"/>
      <c r="N9" s="18"/>
    </row>
    <row r="10" spans="1:16" ht="19.95" customHeight="1">
      <c r="A10" s="145" t="s">
        <v>18</v>
      </c>
      <c r="B10" s="164" t="s">
        <v>19</v>
      </c>
      <c r="C10" s="156"/>
      <c r="D10" s="44">
        <v>45609</v>
      </c>
      <c r="E10" s="45">
        <v>45607</v>
      </c>
      <c r="F10" s="46">
        <v>45619</v>
      </c>
      <c r="G10" s="112"/>
      <c r="H10" s="30"/>
      <c r="I10" s="124" t="s">
        <v>62</v>
      </c>
      <c r="J10" s="124"/>
      <c r="K10" s="18"/>
      <c r="N10" s="18"/>
    </row>
    <row r="11" spans="1:16" ht="19.95" customHeight="1">
      <c r="A11" s="144"/>
      <c r="B11" s="164" t="s">
        <v>20</v>
      </c>
      <c r="C11" s="156"/>
      <c r="D11" s="47">
        <v>45609</v>
      </c>
      <c r="E11" s="48">
        <v>45607</v>
      </c>
      <c r="F11" s="49">
        <v>45620</v>
      </c>
      <c r="G11" s="112"/>
      <c r="H11" s="30"/>
      <c r="I11" s="122" t="s">
        <v>55</v>
      </c>
      <c r="J11" s="24" t="s">
        <v>63</v>
      </c>
      <c r="K11" s="18"/>
      <c r="N11" s="18"/>
    </row>
    <row r="12" spans="1:16" ht="19.95" customHeight="1">
      <c r="A12" s="145" t="s">
        <v>21</v>
      </c>
      <c r="B12" s="164" t="s">
        <v>22</v>
      </c>
      <c r="C12" s="156"/>
      <c r="D12" s="47">
        <v>45608</v>
      </c>
      <c r="E12" s="48">
        <v>45607</v>
      </c>
      <c r="F12" s="49">
        <v>45618</v>
      </c>
      <c r="G12" s="112"/>
      <c r="H12" s="30"/>
      <c r="K12" s="18"/>
      <c r="N12" s="18"/>
    </row>
    <row r="13" spans="1:16" ht="19.95" customHeight="1">
      <c r="A13" s="144"/>
      <c r="B13" s="164" t="s">
        <v>23</v>
      </c>
      <c r="C13" s="156"/>
      <c r="D13" s="50">
        <v>0.39583333333333298</v>
      </c>
      <c r="E13" s="51">
        <v>0.45833333333333298</v>
      </c>
      <c r="F13" s="52">
        <v>0.625</v>
      </c>
      <c r="G13" s="115"/>
      <c r="H13" s="30"/>
      <c r="I13" s="118" t="s">
        <v>50</v>
      </c>
      <c r="J13" s="119" t="s">
        <v>51</v>
      </c>
      <c r="K13" s="18"/>
      <c r="N13" s="18"/>
    </row>
    <row r="14" spans="1:16" ht="19.95" customHeight="1">
      <c r="A14" s="145" t="s">
        <v>24</v>
      </c>
      <c r="B14" s="164" t="s">
        <v>25</v>
      </c>
      <c r="C14" s="156"/>
      <c r="D14" s="47">
        <v>45610</v>
      </c>
      <c r="E14" s="48">
        <v>45607</v>
      </c>
      <c r="F14" s="49">
        <v>45621</v>
      </c>
      <c r="G14" s="112"/>
      <c r="H14" s="30"/>
      <c r="I14" s="173" t="s">
        <v>52</v>
      </c>
      <c r="J14" s="169" t="s">
        <v>124</v>
      </c>
      <c r="K14" s="18"/>
      <c r="N14" s="18"/>
    </row>
    <row r="15" spans="1:16" ht="19.95" customHeight="1" thickBot="1">
      <c r="A15" s="146"/>
      <c r="B15" s="165" t="s">
        <v>23</v>
      </c>
      <c r="C15" s="159"/>
      <c r="D15" s="53">
        <v>0.812499999999997</v>
      </c>
      <c r="E15" s="54">
        <v>0.70833333333333204</v>
      </c>
      <c r="F15" s="55">
        <v>0.375</v>
      </c>
      <c r="G15" s="115"/>
      <c r="H15" s="30"/>
      <c r="I15" s="174"/>
      <c r="J15" s="170"/>
      <c r="K15" s="18"/>
      <c r="N15" s="18"/>
    </row>
    <row r="16" spans="1:16" ht="19.95" customHeight="1">
      <c r="A16" s="147" t="s">
        <v>26</v>
      </c>
      <c r="B16" s="56" t="s">
        <v>100</v>
      </c>
      <c r="C16" s="133" t="s">
        <v>52</v>
      </c>
      <c r="D16" s="57">
        <v>1</v>
      </c>
      <c r="E16" s="58">
        <v>1</v>
      </c>
      <c r="F16" s="59"/>
      <c r="G16" s="116"/>
      <c r="H16" s="30"/>
      <c r="I16" s="131" t="s">
        <v>112</v>
      </c>
      <c r="J16" s="120" t="s">
        <v>123</v>
      </c>
      <c r="K16" s="18"/>
      <c r="N16" s="18"/>
    </row>
    <row r="17" spans="1:15" ht="19.95" customHeight="1">
      <c r="A17" s="143"/>
      <c r="B17" s="60" t="s">
        <v>101</v>
      </c>
      <c r="C17" s="134" t="s">
        <v>54</v>
      </c>
      <c r="D17" s="61"/>
      <c r="E17" s="62"/>
      <c r="F17" s="63"/>
      <c r="G17" s="116"/>
      <c r="H17" s="30"/>
      <c r="I17" s="166" t="s">
        <v>114</v>
      </c>
      <c r="J17" s="169" t="s">
        <v>111</v>
      </c>
      <c r="K17" s="18"/>
      <c r="N17" s="18"/>
    </row>
    <row r="18" spans="1:15" ht="19.95" customHeight="1">
      <c r="A18" s="143"/>
      <c r="B18" s="60" t="s">
        <v>27</v>
      </c>
      <c r="C18" s="134" t="s">
        <v>113</v>
      </c>
      <c r="D18" s="61">
        <v>2</v>
      </c>
      <c r="E18" s="62">
        <v>2</v>
      </c>
      <c r="F18" s="63">
        <v>1</v>
      </c>
      <c r="G18" s="116"/>
      <c r="H18" s="30"/>
      <c r="I18" s="167"/>
      <c r="J18" s="170"/>
      <c r="K18" s="18"/>
      <c r="N18" s="18"/>
    </row>
    <row r="19" spans="1:15" ht="19.95" customHeight="1">
      <c r="A19" s="143"/>
      <c r="B19" s="60" t="s">
        <v>28</v>
      </c>
      <c r="C19" s="123"/>
      <c r="D19" s="61">
        <v>1</v>
      </c>
      <c r="E19" s="62">
        <v>1</v>
      </c>
      <c r="F19" s="63">
        <v>1</v>
      </c>
      <c r="G19" s="116"/>
      <c r="H19" s="30"/>
      <c r="I19" s="168"/>
      <c r="J19" s="171"/>
      <c r="K19" s="18"/>
      <c r="N19" s="18"/>
    </row>
    <row r="20" spans="1:15" ht="19.95" customHeight="1">
      <c r="A20" s="143"/>
      <c r="B20" s="60" t="s">
        <v>29</v>
      </c>
      <c r="C20" s="134" t="s">
        <v>115</v>
      </c>
      <c r="D20" s="61">
        <v>2</v>
      </c>
      <c r="E20" s="62">
        <v>2</v>
      </c>
      <c r="F20" s="63"/>
      <c r="G20" s="116"/>
      <c r="H20" s="30"/>
      <c r="I20" s="166" t="s">
        <v>57</v>
      </c>
      <c r="J20" s="169" t="s">
        <v>105</v>
      </c>
      <c r="K20" s="18"/>
      <c r="N20" s="18"/>
    </row>
    <row r="21" spans="1:15" ht="19.95" customHeight="1">
      <c r="A21" s="143"/>
      <c r="B21" s="60" t="s">
        <v>30</v>
      </c>
      <c r="C21" s="134" t="s">
        <v>116</v>
      </c>
      <c r="D21" s="61">
        <v>3</v>
      </c>
      <c r="E21" s="62">
        <v>3</v>
      </c>
      <c r="F21" s="63"/>
      <c r="G21" s="116"/>
      <c r="H21" s="30"/>
      <c r="I21" s="167"/>
      <c r="J21" s="170"/>
      <c r="K21" s="18"/>
      <c r="N21" s="18"/>
      <c r="O21" s="18"/>
    </row>
    <row r="22" spans="1:15" ht="19.95" customHeight="1">
      <c r="A22" s="143"/>
      <c r="B22" s="60" t="s">
        <v>31</v>
      </c>
      <c r="C22" s="123"/>
      <c r="D22" s="61">
        <v>1</v>
      </c>
      <c r="E22" s="62">
        <v>1</v>
      </c>
      <c r="F22" s="63"/>
      <c r="G22" s="116"/>
      <c r="H22" s="30"/>
      <c r="I22" s="168"/>
      <c r="J22" s="171"/>
      <c r="K22" s="18"/>
      <c r="N22" s="18"/>
      <c r="O22" s="18"/>
    </row>
    <row r="23" spans="1:15" ht="19.95" customHeight="1">
      <c r="A23" s="143"/>
      <c r="B23" s="60" t="s">
        <v>32</v>
      </c>
      <c r="C23" s="123"/>
      <c r="D23" s="61">
        <v>1</v>
      </c>
      <c r="E23" s="62">
        <v>1</v>
      </c>
      <c r="F23" s="63"/>
      <c r="G23" s="116"/>
      <c r="H23" s="30"/>
      <c r="I23" s="166" t="s">
        <v>61</v>
      </c>
      <c r="J23" s="169" t="s">
        <v>125</v>
      </c>
      <c r="K23" s="18"/>
      <c r="N23" s="18"/>
      <c r="O23" s="18"/>
    </row>
    <row r="24" spans="1:15" ht="19.95" customHeight="1">
      <c r="A24" s="143"/>
      <c r="B24" s="60" t="s">
        <v>107</v>
      </c>
      <c r="C24" s="134" t="s">
        <v>117</v>
      </c>
      <c r="D24" s="61"/>
      <c r="E24" s="62"/>
      <c r="F24" s="63">
        <v>1</v>
      </c>
      <c r="G24" s="116"/>
      <c r="H24" s="30"/>
      <c r="I24" s="167"/>
      <c r="J24" s="170"/>
      <c r="K24" s="18"/>
      <c r="N24" s="18"/>
      <c r="O24" s="18"/>
    </row>
    <row r="25" spans="1:15" ht="19.95" customHeight="1">
      <c r="A25" s="143"/>
      <c r="B25" s="60" t="s">
        <v>33</v>
      </c>
      <c r="C25" s="134" t="s">
        <v>118</v>
      </c>
      <c r="D25" s="61"/>
      <c r="E25" s="62"/>
      <c r="F25" s="63"/>
      <c r="G25" s="116"/>
      <c r="H25" s="30"/>
      <c r="I25" s="167"/>
      <c r="J25" s="170"/>
      <c r="K25" s="18"/>
      <c r="N25" s="18"/>
      <c r="O25" s="18"/>
    </row>
    <row r="26" spans="1:15" ht="19.95" customHeight="1">
      <c r="A26" s="143"/>
      <c r="B26" s="60" t="s">
        <v>34</v>
      </c>
      <c r="C26" s="123"/>
      <c r="D26" s="61"/>
      <c r="E26" s="62"/>
      <c r="F26" s="63"/>
      <c r="G26" s="116"/>
      <c r="H26" s="30"/>
      <c r="I26" s="167"/>
      <c r="J26" s="170"/>
      <c r="K26" s="18"/>
      <c r="L26" s="18"/>
      <c r="M26" s="18"/>
      <c r="N26" s="18"/>
      <c r="O26" s="18"/>
    </row>
    <row r="27" spans="1:15" ht="19.95" customHeight="1">
      <c r="A27" s="143"/>
      <c r="B27" s="60" t="s">
        <v>35</v>
      </c>
      <c r="C27" s="123"/>
      <c r="D27" s="61"/>
      <c r="E27" s="62"/>
      <c r="F27" s="63"/>
      <c r="G27" s="116"/>
      <c r="H27" s="30"/>
      <c r="I27" s="167"/>
      <c r="J27" s="170"/>
      <c r="K27" s="18"/>
      <c r="L27" s="18"/>
      <c r="M27" s="18"/>
      <c r="N27" s="18"/>
      <c r="O27" s="18"/>
    </row>
    <row r="28" spans="1:15" ht="19.95" customHeight="1">
      <c r="A28" s="143"/>
      <c r="B28" s="60" t="s">
        <v>36</v>
      </c>
      <c r="C28" s="123"/>
      <c r="D28" s="61"/>
      <c r="E28" s="62"/>
      <c r="F28" s="63"/>
      <c r="G28" s="116"/>
      <c r="H28" s="30"/>
      <c r="I28" s="168"/>
      <c r="J28" s="171"/>
      <c r="K28" s="18"/>
      <c r="N28" s="18"/>
      <c r="O28" s="18"/>
    </row>
    <row r="29" spans="1:15" ht="19.95" customHeight="1">
      <c r="A29" s="143"/>
      <c r="B29" s="60" t="s">
        <v>37</v>
      </c>
      <c r="C29" s="123"/>
      <c r="D29" s="61">
        <v>1</v>
      </c>
      <c r="E29" s="62">
        <v>1</v>
      </c>
      <c r="F29" s="63"/>
      <c r="G29" s="116"/>
      <c r="H29" s="30"/>
      <c r="I29" s="166" t="s">
        <v>64</v>
      </c>
      <c r="J29" s="176" t="s">
        <v>106</v>
      </c>
      <c r="K29" s="18"/>
      <c r="N29" s="18"/>
      <c r="O29" s="18"/>
    </row>
    <row r="30" spans="1:15" ht="19.95" customHeight="1">
      <c r="A30" s="143"/>
      <c r="B30" s="60" t="s">
        <v>38</v>
      </c>
      <c r="C30" s="134" t="s">
        <v>119</v>
      </c>
      <c r="D30" s="61"/>
      <c r="E30" s="62"/>
      <c r="F30" s="63">
        <v>1</v>
      </c>
      <c r="G30" s="116"/>
      <c r="H30" s="30"/>
      <c r="I30" s="167"/>
      <c r="J30" s="177"/>
      <c r="K30" s="18"/>
      <c r="N30" s="18"/>
      <c r="O30" s="18"/>
    </row>
    <row r="31" spans="1:15" ht="19.95" customHeight="1" thickBot="1">
      <c r="A31" s="146"/>
      <c r="B31" s="60" t="s">
        <v>39</v>
      </c>
      <c r="C31" s="135" t="s">
        <v>119</v>
      </c>
      <c r="D31" s="64"/>
      <c r="E31" s="65"/>
      <c r="F31" s="66">
        <v>1</v>
      </c>
      <c r="G31" s="116"/>
      <c r="H31" s="30"/>
      <c r="I31" s="168"/>
      <c r="J31" s="178"/>
      <c r="K31" s="18"/>
      <c r="N31" s="18"/>
      <c r="O31" s="18"/>
    </row>
    <row r="32" spans="1:15" ht="19.95" customHeight="1">
      <c r="A32" s="147" t="s">
        <v>40</v>
      </c>
      <c r="B32" s="125" t="s">
        <v>41</v>
      </c>
      <c r="C32" s="137" t="s">
        <v>120</v>
      </c>
      <c r="D32" s="67" t="s">
        <v>42</v>
      </c>
      <c r="E32" s="68" t="s">
        <v>43</v>
      </c>
      <c r="F32" s="69" t="s">
        <v>42</v>
      </c>
      <c r="G32" s="113"/>
      <c r="H32" s="30"/>
      <c r="I32" s="166" t="s">
        <v>65</v>
      </c>
      <c r="J32" s="169" t="s">
        <v>109</v>
      </c>
      <c r="K32" s="18"/>
      <c r="N32" s="18"/>
      <c r="O32" s="18"/>
    </row>
    <row r="33" spans="1:15" ht="19.95" customHeight="1">
      <c r="A33" s="143"/>
      <c r="B33" s="126" t="s">
        <v>44</v>
      </c>
      <c r="C33" s="138"/>
      <c r="D33" s="44"/>
      <c r="E33" s="45">
        <v>45271</v>
      </c>
      <c r="F33" s="46"/>
      <c r="G33" s="112"/>
      <c r="H33" s="30"/>
      <c r="I33" s="167"/>
      <c r="J33" s="170"/>
      <c r="K33" s="18"/>
      <c r="N33" s="18"/>
      <c r="O33" s="18"/>
    </row>
    <row r="34" spans="1:15" ht="19.95" customHeight="1">
      <c r="A34" s="143"/>
      <c r="B34" s="126" t="s">
        <v>45</v>
      </c>
      <c r="C34" s="138"/>
      <c r="D34" s="50"/>
      <c r="E34" s="51">
        <v>0.54166666666666696</v>
      </c>
      <c r="F34" s="52"/>
      <c r="G34" s="115"/>
      <c r="H34" s="30"/>
      <c r="I34" s="168"/>
      <c r="J34" s="171"/>
      <c r="K34" s="18"/>
      <c r="N34" s="18"/>
      <c r="O34" s="18"/>
    </row>
    <row r="35" spans="1:15" ht="19.95" customHeight="1" thickBot="1">
      <c r="A35" s="146"/>
      <c r="B35" s="127" t="s">
        <v>46</v>
      </c>
      <c r="C35" s="139"/>
      <c r="D35" s="38"/>
      <c r="E35" s="39" t="s">
        <v>3</v>
      </c>
      <c r="F35" s="40"/>
      <c r="G35" s="113"/>
      <c r="H35" s="30"/>
      <c r="I35" s="121" t="s">
        <v>66</v>
      </c>
      <c r="J35" s="120" t="s">
        <v>96</v>
      </c>
      <c r="K35" s="18"/>
      <c r="N35" s="18"/>
      <c r="O35" s="18"/>
    </row>
    <row r="36" spans="1:15" ht="49.95" customHeight="1" thickBot="1">
      <c r="A36" s="141" t="s">
        <v>47</v>
      </c>
      <c r="B36" s="142"/>
      <c r="C36" s="132" t="s">
        <v>121</v>
      </c>
      <c r="D36" s="70"/>
      <c r="E36" s="71" t="s">
        <v>48</v>
      </c>
      <c r="F36" s="72" t="s">
        <v>94</v>
      </c>
      <c r="G36" s="117"/>
      <c r="H36" s="30"/>
      <c r="I36" s="129" t="s">
        <v>67</v>
      </c>
      <c r="J36" s="130" t="s">
        <v>110</v>
      </c>
      <c r="K36" s="18"/>
      <c r="N36" s="18"/>
      <c r="O36" s="18"/>
    </row>
    <row r="37" spans="1:15">
      <c r="I37" s="121" t="s">
        <v>122</v>
      </c>
      <c r="J37" s="120" t="s">
        <v>68</v>
      </c>
    </row>
    <row r="38" spans="1:15">
      <c r="I38" s="21"/>
      <c r="J38" s="19"/>
    </row>
    <row r="39" spans="1:15">
      <c r="I39" s="23"/>
      <c r="J39" s="20"/>
    </row>
    <row r="40" spans="1:15">
      <c r="I40" s="21"/>
      <c r="J40" s="22"/>
    </row>
    <row r="41" spans="1:15">
      <c r="I41" s="23"/>
      <c r="J41" s="19"/>
    </row>
    <row r="42" spans="1:15">
      <c r="I42" s="23"/>
      <c r="J42" s="19"/>
    </row>
    <row r="43" spans="1:15">
      <c r="I43" s="23"/>
      <c r="J43" s="19"/>
    </row>
    <row r="44" spans="1:15">
      <c r="I44" s="23"/>
      <c r="J44" s="19"/>
    </row>
    <row r="45" spans="1:15">
      <c r="I45" s="21"/>
      <c r="J45" s="22"/>
    </row>
    <row r="46" spans="1:15">
      <c r="I46" s="21"/>
      <c r="J46" s="22"/>
    </row>
    <row r="47" spans="1:15">
      <c r="I47" s="23"/>
      <c r="J47" s="19"/>
    </row>
  </sheetData>
  <sheetProtection algorithmName="SHA-512" hashValue="+2RaHsuB+meWZLXQmq2DX1CnqFZ2V8GIdttHq2fOgw6e72KLVhYuV1pVUsohWQseWhJUrzRcirNn6TgaHaZBkg==" saltValue="vqH6xDEC+5w334Kky9/dyQ==" spinCount="100000" sheet="1" objects="1" scenarios="1"/>
  <mergeCells count="38">
    <mergeCell ref="I14:I15"/>
    <mergeCell ref="J14:J15"/>
    <mergeCell ref="I2:J2"/>
    <mergeCell ref="A32:A35"/>
    <mergeCell ref="A36:B36"/>
    <mergeCell ref="A6:A9"/>
    <mergeCell ref="A10:A11"/>
    <mergeCell ref="A12:A13"/>
    <mergeCell ref="A14:A15"/>
    <mergeCell ref="B13:C13"/>
    <mergeCell ref="B14:C14"/>
    <mergeCell ref="B15:C15"/>
    <mergeCell ref="B11:C11"/>
    <mergeCell ref="B12:C12"/>
    <mergeCell ref="J29:J31"/>
    <mergeCell ref="C32:C35"/>
    <mergeCell ref="D1:E1"/>
    <mergeCell ref="F1:G1"/>
    <mergeCell ref="A16:A31"/>
    <mergeCell ref="B6:C6"/>
    <mergeCell ref="B7:C7"/>
    <mergeCell ref="B8:C8"/>
    <mergeCell ref="B9:C9"/>
    <mergeCell ref="B10:C10"/>
    <mergeCell ref="A1:C1"/>
    <mergeCell ref="A2:C2"/>
    <mergeCell ref="A3:C3"/>
    <mergeCell ref="A4:C4"/>
    <mergeCell ref="A5:C5"/>
    <mergeCell ref="I32:I34"/>
    <mergeCell ref="J32:J34"/>
    <mergeCell ref="J23:J28"/>
    <mergeCell ref="J20:J22"/>
    <mergeCell ref="J17:J19"/>
    <mergeCell ref="I29:I31"/>
    <mergeCell ref="I17:I19"/>
    <mergeCell ref="I20:I22"/>
    <mergeCell ref="I23:I28"/>
  </mergeCells>
  <phoneticPr fontId="1"/>
  <dataValidations count="8">
    <dataValidation type="list" allowBlank="1" showInputMessage="1" showErrorMessage="1" sqref="D16:F17" xr:uid="{95565175-AB09-490E-A311-61DB6A02CB50}">
      <formula1>個数入力①</formula1>
    </dataValidation>
    <dataValidation type="list" allowBlank="1" showInputMessage="1" showErrorMessage="1" sqref="D26:F27 D18:F19" xr:uid="{2DDF89ED-DFCF-4D1D-A2A4-273C5EF86609}">
      <formula1>個数入力⑤</formula1>
    </dataValidation>
    <dataValidation type="list" allowBlank="1" showInputMessage="1" showErrorMessage="1" sqref="D22:F25 D28:F31" xr:uid="{2204D89D-5651-4F18-A7D7-AFA22E9973B0}">
      <formula1>個数入力③</formula1>
    </dataValidation>
    <dataValidation type="list" allowBlank="1" showInputMessage="1" showErrorMessage="1" sqref="D20:F20" xr:uid="{20BF348F-A0A1-402B-9A8A-1FB8E1A613ED}">
      <formula1>個数入力②</formula1>
    </dataValidation>
    <dataValidation type="list" allowBlank="1" showInputMessage="1" showErrorMessage="1" sqref="D21:F21" xr:uid="{5BE4CC14-CA83-45FC-97BA-CECC035801C7}">
      <formula1>個数入力④</formula1>
    </dataValidation>
    <dataValidation type="list" allowBlank="1" showInputMessage="1" showErrorMessage="1" sqref="D15:F15 D13:F13" xr:uid="{690B7947-FAF7-434F-90A9-F056C20205C7}">
      <formula1>時間入力</formula1>
    </dataValidation>
    <dataValidation type="list" allowBlank="1" showInputMessage="1" showErrorMessage="1" sqref="D32:F32" xr:uid="{7759DA82-712D-4D6D-A885-5BC13EB1C0A2}">
      <formula1>レクチャー</formula1>
    </dataValidation>
    <dataValidation type="list" allowBlank="1" showInputMessage="1" showErrorMessage="1" sqref="D34:F34" xr:uid="{A383C55A-1B5F-4F00-B74A-2256A6A6226F}">
      <formula1>レクチャー時間</formula1>
    </dataValidation>
  </dataValidations>
  <hyperlinks>
    <hyperlink ref="J5" r:id="rId1" location="s-availability" display="※A）開室カレンダーは、こちら" xr:uid="{CAF43713-EAD4-4014-BA48-2A09F8A8D74B}"/>
    <hyperlink ref="J11" r:id="rId2" xr:uid="{E2C40663-41D4-4437-943B-D04A9875F01C}"/>
    <hyperlink ref="J8" r:id="rId3" xr:uid="{5B2DE264-4D37-40B0-B7DA-4D8F24F42D73}"/>
    <hyperlink ref="J9" r:id="rId4" xr:uid="{3D9D0168-9EB2-4FA9-923F-8798120A421B}"/>
    <hyperlink ref="C16" location="入力サンプル!I14" display="※1" xr:uid="{68A39686-3DA5-4120-91FE-276E98D356F6}"/>
    <hyperlink ref="C17" location="入力サンプル!I16" display="※2" xr:uid="{54480ADD-6361-4C20-9AEA-331A1E2DF204}"/>
    <hyperlink ref="C18" location="入力サンプル!I17" display="※3" xr:uid="{4BD870F5-3AF5-4822-A700-B552629B5BF1}"/>
    <hyperlink ref="C20" location="入力サンプル!I20" display="※4" xr:uid="{6824A302-A932-4670-8C45-B51C138A65FC}"/>
    <hyperlink ref="C21" location="入力サンプル!I23" display="※5" xr:uid="{CB2BC9C4-1A61-4BBD-9231-6517E6832CF9}"/>
    <hyperlink ref="C24" location="入力サンプル!I29" display="※6" xr:uid="{96FD3395-99D0-4A8B-A449-A887F24F7D29}"/>
    <hyperlink ref="C25" location="入力サンプル!I32" display="※7" xr:uid="{F0659396-9A5A-4CC3-A8A8-14C8B8980B10}"/>
    <hyperlink ref="C30" location="入力サンプル!I35" display="※8" xr:uid="{D03A8F72-E1DC-4F0B-BC6A-B227A40AE5D0}"/>
    <hyperlink ref="C31" location="入力サンプル!I35" display="※8" xr:uid="{9F4BF4F8-31EA-4B63-99FD-FADC2F83BD24}"/>
    <hyperlink ref="C32:C35" location="入力サンプル!I36" display="※9" xr:uid="{C092140B-9AE5-4A8F-9BCD-A4EC30721F9E}"/>
    <hyperlink ref="C36" location="入力サンプル!I37" display="※10" xr:uid="{6E88D3D4-5259-4490-BDCC-9EF10B19D732}"/>
  </hyperlinks>
  <printOptions horizontalCentered="1" verticalCentered="1"/>
  <pageMargins left="0.31496062992125984" right="0.31496062992125984" top="0.35433070866141736" bottom="0.35433070866141736" header="0.31496062992125984" footer="0.31496062992125984"/>
  <pageSetup paperSize="9" scale="76" fitToWidth="2" orientation="landscape" r:id="rId5"/>
  <colBreaks count="1" manualBreakCount="1">
    <brk id="7" max="35" man="1"/>
  </col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4225D-7EF8-41E4-BF3B-7D08284005BA}">
  <dimension ref="A2:AD98"/>
  <sheetViews>
    <sheetView workbookViewId="0">
      <selection activeCell="D18" sqref="D18"/>
    </sheetView>
  </sheetViews>
  <sheetFormatPr defaultRowHeight="15"/>
  <cols>
    <col min="1" max="1" width="8.88671875" style="1"/>
    <col min="2" max="2" width="15.88671875" style="1" customWidth="1"/>
    <col min="3" max="3" width="11.6640625" style="4" customWidth="1"/>
    <col min="4" max="4" width="18.77734375" style="2" customWidth="1"/>
    <col min="5" max="5" width="8.88671875" style="2"/>
    <col min="6" max="16" width="8.88671875" style="1"/>
    <col min="21" max="21" width="8.88671875" customWidth="1"/>
    <col min="24" max="24" width="9.44140625" bestFit="1" customWidth="1"/>
    <col min="30" max="30" width="9.44140625" bestFit="1" customWidth="1"/>
  </cols>
  <sheetData>
    <row r="2" spans="2:30">
      <c r="W2" s="17"/>
    </row>
    <row r="4" spans="2:30">
      <c r="B4" s="2" t="s">
        <v>71</v>
      </c>
      <c r="D4" s="2" t="s">
        <v>72</v>
      </c>
      <c r="F4" s="1" t="s">
        <v>73</v>
      </c>
      <c r="H4" s="1" t="s">
        <v>74</v>
      </c>
      <c r="J4" s="1" t="s">
        <v>75</v>
      </c>
      <c r="L4" s="1" t="s">
        <v>76</v>
      </c>
      <c r="O4" s="11" t="s">
        <v>77</v>
      </c>
      <c r="P4" s="8"/>
      <c r="R4" s="1"/>
      <c r="T4" s="8" t="s">
        <v>69</v>
      </c>
      <c r="V4" s="8" t="s">
        <v>78</v>
      </c>
      <c r="W4" s="9"/>
      <c r="X4" s="9"/>
      <c r="Z4" s="8" t="s">
        <v>70</v>
      </c>
      <c r="AB4" s="8" t="s">
        <v>78</v>
      </c>
      <c r="AC4" s="9"/>
      <c r="AD4" s="14"/>
    </row>
    <row r="5" spans="2:30" ht="15.6" thickBot="1">
      <c r="B5" s="5">
        <f ca="1">TODAY()</f>
        <v>45673</v>
      </c>
      <c r="C5" s="4">
        <v>0</v>
      </c>
      <c r="D5" s="6">
        <f ca="1">$B$5+C5</f>
        <v>45673</v>
      </c>
      <c r="F5" s="7">
        <v>0.33333333333333331</v>
      </c>
      <c r="H5" s="1">
        <v>1</v>
      </c>
      <c r="J5" s="1" t="s">
        <v>43</v>
      </c>
      <c r="L5" s="7">
        <v>0.375</v>
      </c>
      <c r="O5" s="8"/>
      <c r="P5" s="8" t="s">
        <v>79</v>
      </c>
      <c r="Q5" s="8" t="s">
        <v>80</v>
      </c>
      <c r="R5" s="8" t="s">
        <v>80</v>
      </c>
      <c r="T5" s="8" t="s">
        <v>81</v>
      </c>
      <c r="U5" s="8" t="s">
        <v>79</v>
      </c>
      <c r="V5" s="8" t="s">
        <v>82</v>
      </c>
      <c r="W5" s="9" t="s">
        <v>83</v>
      </c>
      <c r="X5" s="9"/>
      <c r="Z5" s="8" t="s">
        <v>81</v>
      </c>
      <c r="AA5" s="8" t="s">
        <v>79</v>
      </c>
      <c r="AB5" s="8" t="s">
        <v>82</v>
      </c>
      <c r="AC5" s="9" t="s">
        <v>83</v>
      </c>
      <c r="AD5" s="14"/>
    </row>
    <row r="6" spans="2:30" ht="15.6" thickBot="1">
      <c r="C6" s="4">
        <v>1</v>
      </c>
      <c r="D6" s="6">
        <f ca="1">$B$5+C6</f>
        <v>45674</v>
      </c>
      <c r="F6" s="7">
        <v>0.35416666666666669</v>
      </c>
      <c r="H6" s="1">
        <v>2</v>
      </c>
      <c r="J6" s="1" t="s">
        <v>42</v>
      </c>
      <c r="L6" s="7">
        <v>0.38541666666666669</v>
      </c>
      <c r="O6" s="10" t="s">
        <v>84</v>
      </c>
      <c r="P6" s="8">
        <v>1</v>
      </c>
      <c r="Q6" s="15">
        <v>0.375</v>
      </c>
      <c r="R6" s="15">
        <v>0.85416666666666663</v>
      </c>
      <c r="T6" s="8">
        <v>1</v>
      </c>
      <c r="U6" s="12" t="e">
        <f>IF(#REF!="",8,WEEKDAY(#REF!,2))</f>
        <v>#REF!</v>
      </c>
      <c r="V6" s="13" t="e">
        <f>VLOOKUP($U$6,窓口時間,2)</f>
        <v>#REF!</v>
      </c>
      <c r="W6" s="13" t="e">
        <f>VLOOKUP($U$6,窓口時間,3)</f>
        <v>#REF!</v>
      </c>
      <c r="X6" s="16" t="e">
        <f>IF($U6=8,"",IF(AND(#REF!&gt;=V6,#REF!&lt;=W6),"受取可","時間外"))</f>
        <v>#REF!</v>
      </c>
      <c r="Z6" s="8">
        <v>1</v>
      </c>
      <c r="AA6" s="12" t="e">
        <f>IF(#REF!="",8,WEEKDAY(#REF!,2))</f>
        <v>#REF!</v>
      </c>
      <c r="AB6" s="13" t="e">
        <f>VLOOKUP($AA$6,窓口時間,2)</f>
        <v>#REF!</v>
      </c>
      <c r="AC6" s="13" t="e">
        <f>VLOOKUP($AA$6,窓口時間,3)</f>
        <v>#REF!</v>
      </c>
      <c r="AD6" s="16" t="e">
        <f>IF($AA6=8,"",IF(AND(#REF!&gt;=AB6,#REF!&lt;=AC6),"返却可","時間外"))</f>
        <v>#REF!</v>
      </c>
    </row>
    <row r="7" spans="2:30" ht="15.6" thickBot="1">
      <c r="C7" s="4">
        <v>2</v>
      </c>
      <c r="D7" s="6">
        <f t="shared" ref="D7:D70" ca="1" si="0">$B$5+C7</f>
        <v>45675</v>
      </c>
      <c r="F7" s="7">
        <v>0.375</v>
      </c>
      <c r="H7" s="1">
        <v>3</v>
      </c>
      <c r="L7" s="7">
        <v>0.39583333333333298</v>
      </c>
      <c r="O7" s="10" t="s">
        <v>85</v>
      </c>
      <c r="P7" s="8">
        <v>2</v>
      </c>
      <c r="Q7" s="15">
        <v>0.375</v>
      </c>
      <c r="R7" s="15">
        <v>0.85416666666666663</v>
      </c>
      <c r="S7" s="14"/>
      <c r="T7" s="8">
        <v>2</v>
      </c>
      <c r="U7" s="12" t="e">
        <f>IF(#REF!="",8,WEEKDAY(#REF!,2))</f>
        <v>#REF!</v>
      </c>
      <c r="V7" s="13" t="e">
        <f>VLOOKUP($U$7,窓口時間,2)</f>
        <v>#REF!</v>
      </c>
      <c r="W7" s="13" t="e">
        <f>VLOOKUP($U$7,窓口時間,3)</f>
        <v>#REF!</v>
      </c>
      <c r="X7" s="16" t="e">
        <f>IF($U7=8,"",IF(AND(#REF!&gt;=V7,#REF!&lt;=W7),"受取可","時間外"))</f>
        <v>#REF!</v>
      </c>
      <c r="Z7" s="8">
        <v>2</v>
      </c>
      <c r="AA7" s="12" t="e">
        <f>IF(#REF!="",8,WEEKDAY(#REF!,2))</f>
        <v>#REF!</v>
      </c>
      <c r="AB7" s="13" t="e">
        <f>VLOOKUP($AA$7,窓口時間,2)</f>
        <v>#REF!</v>
      </c>
      <c r="AC7" s="13" t="e">
        <f>VLOOKUP($AA$7,窓口時間,3)</f>
        <v>#REF!</v>
      </c>
      <c r="AD7" s="16" t="e">
        <f>IF($AA7=8,"",IF(AND(#REF!&gt;=AB7,#REF!&lt;=AC7),"返却可","時間外"))</f>
        <v>#REF!</v>
      </c>
    </row>
    <row r="8" spans="2:30" ht="15.6" thickBot="1">
      <c r="C8" s="4">
        <v>3</v>
      </c>
      <c r="D8" s="6">
        <f t="shared" ca="1" si="0"/>
        <v>45676</v>
      </c>
      <c r="F8" s="7">
        <v>0.39583333333333298</v>
      </c>
      <c r="H8" s="1">
        <v>4</v>
      </c>
      <c r="L8" s="7">
        <v>0.40625</v>
      </c>
      <c r="O8" s="10" t="s">
        <v>86</v>
      </c>
      <c r="P8" s="8">
        <v>3</v>
      </c>
      <c r="Q8" s="15">
        <v>0.375</v>
      </c>
      <c r="R8" s="15">
        <v>0.85416666666666663</v>
      </c>
      <c r="T8" s="8">
        <v>3</v>
      </c>
      <c r="U8" s="12" t="e">
        <f>IF(#REF!="",8,WEEKDAY(#REF!,2))</f>
        <v>#REF!</v>
      </c>
      <c r="V8" s="13" t="e">
        <f>VLOOKUP($U$8,窓口時間,2)</f>
        <v>#REF!</v>
      </c>
      <c r="W8" s="13" t="e">
        <f>VLOOKUP($U$8,窓口時間,3)</f>
        <v>#REF!</v>
      </c>
      <c r="X8" s="16" t="e">
        <f>IF($U8=8,"",IF(AND(#REF!&gt;=V8,#REF!&lt;=W8),"受取可","時間外"))</f>
        <v>#REF!</v>
      </c>
      <c r="Z8" s="8">
        <v>3</v>
      </c>
      <c r="AA8" s="12" t="e">
        <f>IF(#REF!="",8,WEEKDAY(#REF!,2))</f>
        <v>#REF!</v>
      </c>
      <c r="AB8" s="13" t="e">
        <f>VLOOKUP($AA$8,窓口時間,2)</f>
        <v>#REF!</v>
      </c>
      <c r="AC8" s="13" t="e">
        <f>VLOOKUP($AA$8,窓口時間,3)</f>
        <v>#REF!</v>
      </c>
      <c r="AD8" s="16" t="e">
        <f>IF($AA8=8,"",IF(AND(#REF!&gt;=AB8,#REF!&lt;=AC8),"返却可","時間外"))</f>
        <v>#REF!</v>
      </c>
    </row>
    <row r="9" spans="2:30" ht="15.6" thickBot="1">
      <c r="C9" s="4">
        <v>4</v>
      </c>
      <c r="D9" s="6">
        <f t="shared" ca="1" si="0"/>
        <v>45677</v>
      </c>
      <c r="F9" s="7">
        <v>0.41666666666666702</v>
      </c>
      <c r="G9" s="7"/>
      <c r="H9" s="1">
        <v>5</v>
      </c>
      <c r="L9" s="7">
        <v>0.41666666666666702</v>
      </c>
      <c r="O9" s="10" t="s">
        <v>87</v>
      </c>
      <c r="P9" s="8">
        <v>4</v>
      </c>
      <c r="Q9" s="15">
        <v>0.375</v>
      </c>
      <c r="R9" s="15">
        <v>0.85416666666666663</v>
      </c>
      <c r="T9" s="8">
        <v>4</v>
      </c>
      <c r="U9" s="12" t="e">
        <f>IF(#REF!="",8,WEEKDAY(#REF!,2))</f>
        <v>#REF!</v>
      </c>
      <c r="V9" s="13" t="e">
        <f>VLOOKUP($U$9,窓口時間,2)</f>
        <v>#REF!</v>
      </c>
      <c r="W9" s="13" t="e">
        <f>VLOOKUP($U$9,窓口時間,3)</f>
        <v>#REF!</v>
      </c>
      <c r="X9" s="16" t="e">
        <f>IF($U9=8,"",IF(AND(#REF!&gt;=V9,#REF!&lt;=W9),"受取可","時間外"))</f>
        <v>#REF!</v>
      </c>
      <c r="Z9" s="8">
        <v>4</v>
      </c>
      <c r="AA9" s="12" t="e">
        <f>IF(#REF!="",8,WEEKDAY(#REF!,2))</f>
        <v>#REF!</v>
      </c>
      <c r="AB9" s="13" t="e">
        <f>VLOOKUP($AA$9,窓口時間,2)</f>
        <v>#REF!</v>
      </c>
      <c r="AC9" s="13" t="e">
        <f>VLOOKUP($AA$9,窓口時間,3)</f>
        <v>#REF!</v>
      </c>
      <c r="AD9" s="16" t="e">
        <f>IF($AA9=8,"",IF(AND(#REF!&gt;=AB9,#REF!&lt;=AC9),"返却可","時間外"))</f>
        <v>#REF!</v>
      </c>
    </row>
    <row r="10" spans="2:30" ht="15.6" thickBot="1">
      <c r="C10" s="4">
        <v>5</v>
      </c>
      <c r="D10" s="6">
        <f t="shared" ca="1" si="0"/>
        <v>45678</v>
      </c>
      <c r="F10" s="7">
        <v>0.4375</v>
      </c>
      <c r="G10" s="7"/>
      <c r="H10" s="1">
        <v>6</v>
      </c>
      <c r="L10" s="7">
        <v>0.42708333333333331</v>
      </c>
      <c r="O10" s="10" t="s">
        <v>88</v>
      </c>
      <c r="P10" s="8">
        <v>5</v>
      </c>
      <c r="Q10" s="15">
        <v>0.375</v>
      </c>
      <c r="R10" s="15">
        <v>0.85416666666666663</v>
      </c>
      <c r="T10" s="8">
        <v>5</v>
      </c>
      <c r="U10" s="12" t="e">
        <f>IF(#REF!="",8,WEEKDAY(#REF!,2))</f>
        <v>#REF!</v>
      </c>
      <c r="V10" s="13" t="e">
        <f>VLOOKUP($U$10,窓口時間,2)</f>
        <v>#REF!</v>
      </c>
      <c r="W10" s="13" t="e">
        <f>VLOOKUP($U$10,窓口時間,3)</f>
        <v>#REF!</v>
      </c>
      <c r="X10" s="16" t="e">
        <f>IF($U10=8,"",IF(AND(#REF!&gt;=V10,#REF!&lt;=W10),"受取可","時間外"))</f>
        <v>#REF!</v>
      </c>
      <c r="Z10" s="8">
        <v>5</v>
      </c>
      <c r="AA10" s="12" t="e">
        <f>IF(#REF!="",8,WEEKDAY(#REF!,2))</f>
        <v>#REF!</v>
      </c>
      <c r="AB10" s="13" t="e">
        <f>VLOOKUP($AA$10,窓口時間,2)</f>
        <v>#REF!</v>
      </c>
      <c r="AC10" s="13" t="e">
        <f>VLOOKUP($AA$10,窓口時間,3)</f>
        <v>#REF!</v>
      </c>
      <c r="AD10" s="16" t="e">
        <f>IF($AA10=8,"",IF(AND(#REF!&gt;=AB10,#REF!&lt;=AC10),"返却可","時間外"))</f>
        <v>#REF!</v>
      </c>
    </row>
    <row r="11" spans="2:30" ht="15.6" thickBot="1">
      <c r="C11" s="4">
        <v>6</v>
      </c>
      <c r="D11" s="6">
        <f t="shared" ca="1" si="0"/>
        <v>45679</v>
      </c>
      <c r="F11" s="7">
        <v>0.45833333333333298</v>
      </c>
      <c r="G11" s="7"/>
      <c r="H11" s="1">
        <v>7</v>
      </c>
      <c r="L11" s="7">
        <v>0.4375</v>
      </c>
      <c r="O11" s="10" t="s">
        <v>89</v>
      </c>
      <c r="P11" s="8">
        <v>6</v>
      </c>
      <c r="Q11" s="15">
        <v>0.375</v>
      </c>
      <c r="R11" s="15">
        <v>0.71527777777777779</v>
      </c>
      <c r="T11" s="8">
        <v>6</v>
      </c>
      <c r="U11" s="12" t="e">
        <f>IF(#REF!="",8,WEEKDAY(#REF!,2))</f>
        <v>#REF!</v>
      </c>
      <c r="V11" s="13" t="e">
        <f>VLOOKUP($U$11,窓口時間,2)</f>
        <v>#REF!</v>
      </c>
      <c r="W11" s="13" t="e">
        <f>VLOOKUP($U$11,窓口時間,3)</f>
        <v>#REF!</v>
      </c>
      <c r="X11" s="16" t="e">
        <f>IF($U11=8,"",IF(AND(#REF!&gt;=V11,#REF!&lt;=W11),"受取可","時間外"))</f>
        <v>#REF!</v>
      </c>
      <c r="Z11" s="8">
        <v>6</v>
      </c>
      <c r="AA11" s="12" t="e">
        <f>IF(#REF!="",8,WEEKDAY(#REF!,2))</f>
        <v>#REF!</v>
      </c>
      <c r="AB11" s="13" t="e">
        <f>VLOOKUP($AA$11,窓口時間,2)</f>
        <v>#REF!</v>
      </c>
      <c r="AC11" s="13" t="e">
        <f>VLOOKUP($AA$11,窓口時間,3)</f>
        <v>#REF!</v>
      </c>
      <c r="AD11" s="16" t="e">
        <f>IF($AA11=8,"",IF(AND(#REF!&gt;=AB11,#REF!&lt;=AC11),"返却可","時間外"))</f>
        <v>#REF!</v>
      </c>
    </row>
    <row r="12" spans="2:30" ht="15.6" thickBot="1">
      <c r="C12" s="4">
        <v>7</v>
      </c>
      <c r="D12" s="6">
        <f t="shared" ca="1" si="0"/>
        <v>45680</v>
      </c>
      <c r="F12" s="7">
        <v>0.47916666666666702</v>
      </c>
      <c r="G12" s="7"/>
      <c r="H12" s="1">
        <v>8</v>
      </c>
      <c r="L12" s="7">
        <v>0.44791666666666669</v>
      </c>
      <c r="O12" s="10" t="s">
        <v>90</v>
      </c>
      <c r="P12" s="8">
        <v>7</v>
      </c>
      <c r="Q12" s="15">
        <v>0.95833333333333337</v>
      </c>
      <c r="R12" s="15">
        <v>0</v>
      </c>
      <c r="T12" s="8">
        <v>7</v>
      </c>
      <c r="U12" s="12" t="e">
        <f>IF(#REF!="",8,WEEKDAY(#REF!,2))</f>
        <v>#REF!</v>
      </c>
      <c r="V12" s="13" t="e">
        <f>VLOOKUP($U$12,窓口時間,2)</f>
        <v>#REF!</v>
      </c>
      <c r="W12" s="13" t="e">
        <f>VLOOKUP($U$12,窓口時間,3)</f>
        <v>#REF!</v>
      </c>
      <c r="X12" s="16" t="e">
        <f>IF($U12=8,"",IF(AND(#REF!&gt;=V12,#REF!&lt;=W12),"受取可","時間外"))</f>
        <v>#REF!</v>
      </c>
      <c r="Z12" s="8">
        <v>7</v>
      </c>
      <c r="AA12" s="12" t="e">
        <f>IF(#REF!="",8,WEEKDAY(#REF!,2))</f>
        <v>#REF!</v>
      </c>
      <c r="AB12" s="13" t="e">
        <f>VLOOKUP($AA$12,窓口時間,2)</f>
        <v>#REF!</v>
      </c>
      <c r="AC12" s="13" t="e">
        <f>VLOOKUP($AA$12,窓口時間,3)</f>
        <v>#REF!</v>
      </c>
      <c r="AD12" s="16" t="e">
        <f>IF($AA12=8,"",IF(AND(#REF!&gt;=AB12,#REF!&lt;=AC12),"返却可","時間外"))</f>
        <v>#REF!</v>
      </c>
    </row>
    <row r="13" spans="2:30" ht="15.6" thickBot="1">
      <c r="C13" s="4">
        <v>8</v>
      </c>
      <c r="D13" s="6">
        <f t="shared" ca="1" si="0"/>
        <v>45681</v>
      </c>
      <c r="F13" s="7">
        <v>0.5</v>
      </c>
      <c r="G13" s="7"/>
      <c r="H13" s="1">
        <v>9</v>
      </c>
      <c r="L13" s="7">
        <v>0.45833333333333298</v>
      </c>
      <c r="O13" s="3" t="s">
        <v>92</v>
      </c>
      <c r="P13" s="8">
        <v>8</v>
      </c>
      <c r="Q13" s="15"/>
      <c r="R13" s="15"/>
      <c r="T13" s="8">
        <v>8</v>
      </c>
      <c r="U13" s="12" t="e">
        <f>IF(#REF!="",8,WEEKDAY(#REF!,2))</f>
        <v>#REF!</v>
      </c>
      <c r="V13" s="13" t="e">
        <f>VLOOKUP($U$13,窓口時間,2)</f>
        <v>#REF!</v>
      </c>
      <c r="W13" s="13" t="e">
        <f>VLOOKUP($U$13,窓口時間,3)</f>
        <v>#REF!</v>
      </c>
      <c r="X13" s="16" t="e">
        <f>IF($U13=8,"",IF(AND(#REF!&gt;=V13,#REF!&lt;=W13),"受取可","時間外"))</f>
        <v>#REF!</v>
      </c>
      <c r="Z13" s="8">
        <v>8</v>
      </c>
      <c r="AA13" s="12" t="e">
        <f>IF(#REF!="",8,WEEKDAY(#REF!,2))</f>
        <v>#REF!</v>
      </c>
      <c r="AB13" s="13" t="e">
        <f>VLOOKUP($AA$13,窓口時間,2)</f>
        <v>#REF!</v>
      </c>
      <c r="AC13" s="13" t="e">
        <f>VLOOKUP($AA$13,窓口時間,3)</f>
        <v>#REF!</v>
      </c>
      <c r="AD13" s="16" t="e">
        <f>IF($AA13=8,"",IF(AND(#REF!&gt;=AB13,#REF!&lt;=AC13),"返却可","時間外"))</f>
        <v>#REF!</v>
      </c>
    </row>
    <row r="14" spans="2:30" ht="15.6" thickBot="1">
      <c r="C14" s="4">
        <v>9</v>
      </c>
      <c r="D14" s="6">
        <f t="shared" ca="1" si="0"/>
        <v>45682</v>
      </c>
      <c r="F14" s="7">
        <v>0.52083333333333304</v>
      </c>
      <c r="G14" s="7"/>
      <c r="H14" s="1">
        <v>10</v>
      </c>
      <c r="L14" s="7">
        <v>0.46875</v>
      </c>
      <c r="T14" s="8">
        <v>9</v>
      </c>
      <c r="U14" s="12" t="e">
        <f>IF(#REF!="",8,WEEKDAY(#REF!,2))</f>
        <v>#REF!</v>
      </c>
      <c r="V14" s="13" t="e">
        <f>VLOOKUP($U$14,窓口時間,2)</f>
        <v>#REF!</v>
      </c>
      <c r="W14" s="13" t="e">
        <f>VLOOKUP($U$14,窓口時間,3)</f>
        <v>#REF!</v>
      </c>
      <c r="X14" s="16" t="e">
        <f>IF($U14=8,"",IF(AND(#REF!&gt;=V14,#REF!&lt;=W14),"受取可","時間外"))</f>
        <v>#REF!</v>
      </c>
      <c r="Z14" s="8">
        <v>9</v>
      </c>
      <c r="AA14" s="12" t="e">
        <f>IF(#REF!="",8,WEEKDAY(#REF!,2))</f>
        <v>#REF!</v>
      </c>
      <c r="AB14" s="13" t="e">
        <f>VLOOKUP($AA$14,窓口時間,2)</f>
        <v>#REF!</v>
      </c>
      <c r="AC14" s="13" t="e">
        <f>VLOOKUP($AA$14,窓口時間,3)</f>
        <v>#REF!</v>
      </c>
      <c r="AD14" s="16" t="e">
        <f>IF($AA14=8,"",IF(AND(#REF!&gt;=AB14,#REF!&lt;=AC14),"返却可","時間外"))</f>
        <v>#REF!</v>
      </c>
    </row>
    <row r="15" spans="2:30" ht="15.6" thickBot="1">
      <c r="C15" s="4">
        <v>10</v>
      </c>
      <c r="D15" s="6">
        <f t="shared" ca="1" si="0"/>
        <v>45683</v>
      </c>
      <c r="F15" s="7">
        <v>0.54166666666666696</v>
      </c>
      <c r="G15" s="7"/>
      <c r="L15" s="7">
        <v>0.47916666666666702</v>
      </c>
      <c r="T15" s="8">
        <v>10</v>
      </c>
      <c r="U15" s="12" t="e">
        <f>IF(#REF!="",8,WEEKDAY(#REF!,2))</f>
        <v>#REF!</v>
      </c>
      <c r="V15" s="13" t="e">
        <f>VLOOKUP($U$15,窓口時間,2)</f>
        <v>#REF!</v>
      </c>
      <c r="W15" s="13" t="e">
        <f>VLOOKUP($U$15,窓口時間,3)</f>
        <v>#REF!</v>
      </c>
      <c r="X15" s="16" t="e">
        <f>IF($U15=8,"",IF(AND(#REF!&gt;=V15,#REF!&lt;=W15),"受取可","時間外"))</f>
        <v>#REF!</v>
      </c>
      <c r="Z15" s="8">
        <v>10</v>
      </c>
      <c r="AA15" s="12" t="e">
        <f>IF(#REF!="",8,WEEKDAY(#REF!,2))</f>
        <v>#REF!</v>
      </c>
      <c r="AB15" s="13" t="e">
        <f>VLOOKUP($AA$15,窓口時間,2)</f>
        <v>#REF!</v>
      </c>
      <c r="AC15" s="13" t="e">
        <f>VLOOKUP($AA$15,窓口時間,3)</f>
        <v>#REF!</v>
      </c>
      <c r="AD15" s="16" t="e">
        <f>IF($AA15=8,"",IF(AND(#REF!&gt;=AB15,#REF!&lt;=AC15),"返却可","時間外"))</f>
        <v>#REF!</v>
      </c>
    </row>
    <row r="16" spans="2:30" ht="15.6" thickBot="1">
      <c r="C16" s="4">
        <v>11</v>
      </c>
      <c r="D16" s="6">
        <f t="shared" ca="1" si="0"/>
        <v>45684</v>
      </c>
      <c r="F16" s="7">
        <v>0.5625</v>
      </c>
      <c r="G16" s="7"/>
      <c r="L16" s="7">
        <v>0.48958333333333331</v>
      </c>
      <c r="T16" s="8">
        <v>11</v>
      </c>
      <c r="U16" s="12" t="e">
        <f>IF(#REF!="",8,WEEKDAY(#REF!,2))</f>
        <v>#REF!</v>
      </c>
      <c r="V16" s="13" t="e">
        <f>VLOOKUP($U$16,窓口時間,2)</f>
        <v>#REF!</v>
      </c>
      <c r="W16" s="13" t="e">
        <f>VLOOKUP($U$16,窓口時間,3)</f>
        <v>#REF!</v>
      </c>
      <c r="X16" s="16" t="e">
        <f>IF($U16=8,"",IF(AND(#REF!&gt;=V16,#REF!&lt;=W16),"受取可","時間外"))</f>
        <v>#REF!</v>
      </c>
      <c r="Z16" s="8">
        <v>11</v>
      </c>
      <c r="AA16" s="12" t="e">
        <f>IF(#REF!="",8,WEEKDAY(#REF!,2))</f>
        <v>#REF!</v>
      </c>
      <c r="AB16" s="13" t="e">
        <f>VLOOKUP($AA$16,窓口時間,2)</f>
        <v>#REF!</v>
      </c>
      <c r="AC16" s="13" t="e">
        <f>VLOOKUP($AA$16,窓口時間,3)</f>
        <v>#REF!</v>
      </c>
      <c r="AD16" s="16" t="e">
        <f>IF($AA16=8,"",IF(AND(#REF!&gt;=AB16,#REF!&lt;=AC16),"返却可","時間外"))</f>
        <v>#REF!</v>
      </c>
    </row>
    <row r="17" spans="3:30" ht="15.6" thickBot="1">
      <c r="C17" s="4">
        <v>12</v>
      </c>
      <c r="D17" s="6">
        <f t="shared" ca="1" si="0"/>
        <v>45685</v>
      </c>
      <c r="F17" s="7">
        <v>0.58333333333333304</v>
      </c>
      <c r="G17" s="7"/>
      <c r="L17" s="7">
        <v>0.5</v>
      </c>
      <c r="T17" s="8">
        <v>12</v>
      </c>
      <c r="U17" s="12" t="e">
        <f>IF(#REF!="",8,WEEKDAY(#REF!,2))</f>
        <v>#REF!</v>
      </c>
      <c r="V17" s="13" t="e">
        <f>VLOOKUP($U$17,窓口時間,2)</f>
        <v>#REF!</v>
      </c>
      <c r="W17" s="13" t="e">
        <f>VLOOKUP($U$17,窓口時間,3)</f>
        <v>#REF!</v>
      </c>
      <c r="X17" s="16" t="e">
        <f>IF($U17=8,"",IF(AND(#REF!&gt;=V17,#REF!&lt;=W17),"受取可","時間外"))</f>
        <v>#REF!</v>
      </c>
      <c r="Z17" s="8">
        <v>12</v>
      </c>
      <c r="AA17" s="12" t="e">
        <f>IF(#REF!="",8,WEEKDAY(#REF!,2))</f>
        <v>#REF!</v>
      </c>
      <c r="AB17" s="13" t="e">
        <f>VLOOKUP($AA$17,窓口時間,2)</f>
        <v>#REF!</v>
      </c>
      <c r="AC17" s="13" t="e">
        <f>VLOOKUP($AA$17,窓口時間,3)</f>
        <v>#REF!</v>
      </c>
      <c r="AD17" s="16" t="e">
        <f>IF($AA17=8,"",IF(AND(#REF!&gt;=AB17,#REF!&lt;=AC17),"返却可","時間外"))</f>
        <v>#REF!</v>
      </c>
    </row>
    <row r="18" spans="3:30" ht="15.6" thickBot="1">
      <c r="C18" s="4">
        <v>13</v>
      </c>
      <c r="D18" s="6">
        <f t="shared" ca="1" si="0"/>
        <v>45686</v>
      </c>
      <c r="F18" s="7">
        <v>0.60416666666666696</v>
      </c>
      <c r="G18" s="7"/>
      <c r="L18" s="7">
        <v>0.51041666666666663</v>
      </c>
      <c r="T18" s="8">
        <v>13</v>
      </c>
      <c r="U18" s="12" t="e">
        <f>IF(#REF!="",8,WEEKDAY(#REF!,2))</f>
        <v>#REF!</v>
      </c>
      <c r="V18" s="13" t="e">
        <f>VLOOKUP($U$18,窓口時間,2)</f>
        <v>#REF!</v>
      </c>
      <c r="W18" s="13" t="e">
        <f>VLOOKUP($U$18,窓口時間,3)</f>
        <v>#REF!</v>
      </c>
      <c r="X18" s="16" t="e">
        <f>IF($U18=8,"",IF(AND(#REF!&gt;=V18,#REF!&lt;=W18),"受取可","時間外"))</f>
        <v>#REF!</v>
      </c>
      <c r="Z18" s="8">
        <v>13</v>
      </c>
      <c r="AA18" s="12" t="e">
        <f>IF(#REF!="",8,WEEKDAY(#REF!,2))</f>
        <v>#REF!</v>
      </c>
      <c r="AB18" s="13" t="e">
        <f>VLOOKUP($AA$18,窓口時間,2)</f>
        <v>#REF!</v>
      </c>
      <c r="AC18" s="13" t="e">
        <f>VLOOKUP($AA$18,窓口時間,3)</f>
        <v>#REF!</v>
      </c>
      <c r="AD18" s="16" t="e">
        <f>IF($AA18=8,"",IF(AND(#REF!&gt;=AB18,#REF!&lt;=AC18),"返却可","時間外"))</f>
        <v>#REF!</v>
      </c>
    </row>
    <row r="19" spans="3:30" ht="15.6" thickBot="1">
      <c r="C19" s="4">
        <v>14</v>
      </c>
      <c r="D19" s="6">
        <f t="shared" ca="1" si="0"/>
        <v>45687</v>
      </c>
      <c r="F19" s="7">
        <v>0.625</v>
      </c>
      <c r="G19" s="7"/>
      <c r="L19" s="7">
        <v>0.52083333333333304</v>
      </c>
      <c r="T19" s="8">
        <v>14</v>
      </c>
      <c r="U19" s="12" t="e">
        <f>IF(#REF!="",8,WEEKDAY(#REF!,2))</f>
        <v>#REF!</v>
      </c>
      <c r="V19" s="13" t="e">
        <f>VLOOKUP($U$19,窓口時間,2)</f>
        <v>#REF!</v>
      </c>
      <c r="W19" s="13" t="e">
        <f>VLOOKUP($U$19,窓口時間,3)</f>
        <v>#REF!</v>
      </c>
      <c r="X19" s="16" t="e">
        <f>IF($U19=8,"",IF(AND(#REF!&gt;=V19,#REF!&lt;=W19),"受取可","時間外"))</f>
        <v>#REF!</v>
      </c>
      <c r="Z19" s="8">
        <v>14</v>
      </c>
      <c r="AA19" s="12" t="e">
        <f>IF(#REF!="",8,WEEKDAY(#REF!,2))</f>
        <v>#REF!</v>
      </c>
      <c r="AB19" s="13" t="e">
        <f>VLOOKUP($AA$19,窓口時間,2)</f>
        <v>#REF!</v>
      </c>
      <c r="AC19" s="13" t="e">
        <f>VLOOKUP($AA$19,窓口時間,3)</f>
        <v>#REF!</v>
      </c>
      <c r="AD19" s="16" t="e">
        <f>IF($AA19=8,"",IF(AND(#REF!&gt;=AB19,#REF!&lt;=AC19),"返却可","時間外"))</f>
        <v>#REF!</v>
      </c>
    </row>
    <row r="20" spans="3:30" ht="15.6" thickBot="1">
      <c r="C20" s="4">
        <v>15</v>
      </c>
      <c r="D20" s="6">
        <f t="shared" ca="1" si="0"/>
        <v>45688</v>
      </c>
      <c r="F20" s="7">
        <v>0.64583333333333404</v>
      </c>
      <c r="G20" s="7"/>
      <c r="L20" s="7">
        <v>0.53125</v>
      </c>
      <c r="T20" s="8">
        <v>15</v>
      </c>
      <c r="U20" s="12" t="e">
        <f>IF(#REF!="",8,WEEKDAY(#REF!,2))</f>
        <v>#REF!</v>
      </c>
      <c r="V20" s="13" t="e">
        <f>VLOOKUP($U$20,窓口時間,2)</f>
        <v>#REF!</v>
      </c>
      <c r="W20" s="13" t="e">
        <f>VLOOKUP($U$20,窓口時間,3)</f>
        <v>#REF!</v>
      </c>
      <c r="X20" s="16" t="e">
        <f>IF($U20=8,"",IF(AND(#REF!&gt;=V20,#REF!&lt;=W20),"受取可","時間外"))</f>
        <v>#REF!</v>
      </c>
      <c r="Z20" s="8">
        <v>15</v>
      </c>
      <c r="AA20" s="12" t="e">
        <f>IF(#REF!="",8,WEEKDAY(#REF!,2))</f>
        <v>#REF!</v>
      </c>
      <c r="AB20" s="13" t="e">
        <f>VLOOKUP($AA$20,窓口時間,2)</f>
        <v>#REF!</v>
      </c>
      <c r="AC20" s="13" t="e">
        <f>VLOOKUP($AA$20,窓口時間,3)</f>
        <v>#REF!</v>
      </c>
      <c r="AD20" s="16" t="e">
        <f>IF($AA20=8,"",IF(AND(#REF!&gt;=AB20,#REF!&lt;=AC20),"返却可","時間外"))</f>
        <v>#REF!</v>
      </c>
    </row>
    <row r="21" spans="3:30">
      <c r="C21" s="4">
        <v>16</v>
      </c>
      <c r="D21" s="6">
        <f t="shared" ca="1" si="0"/>
        <v>45689</v>
      </c>
      <c r="F21" s="7">
        <v>0.66666666666666696</v>
      </c>
      <c r="G21" s="7"/>
      <c r="L21" s="7">
        <v>0.54166666666666696</v>
      </c>
    </row>
    <row r="22" spans="3:30">
      <c r="C22" s="4">
        <v>17</v>
      </c>
      <c r="D22" s="6">
        <f t="shared" ca="1" si="0"/>
        <v>45690</v>
      </c>
      <c r="F22" s="7">
        <v>0.6875</v>
      </c>
      <c r="G22" s="7"/>
      <c r="L22" s="7">
        <v>0.55208333333333337</v>
      </c>
    </row>
    <row r="23" spans="3:30">
      <c r="C23" s="4">
        <v>18</v>
      </c>
      <c r="D23" s="6">
        <f t="shared" ca="1" si="0"/>
        <v>45691</v>
      </c>
      <c r="F23" s="7">
        <v>0.70833333333333204</v>
      </c>
      <c r="G23" s="7"/>
      <c r="L23" s="7">
        <v>0.5625</v>
      </c>
    </row>
    <row r="24" spans="3:30">
      <c r="C24" s="4">
        <v>19</v>
      </c>
      <c r="D24" s="6">
        <f t="shared" ca="1" si="0"/>
        <v>45692</v>
      </c>
      <c r="F24" s="7">
        <v>0.72916666666666496</v>
      </c>
      <c r="G24" s="7"/>
      <c r="L24" s="7">
        <v>0.57291666666666663</v>
      </c>
    </row>
    <row r="25" spans="3:30">
      <c r="C25" s="4">
        <v>20</v>
      </c>
      <c r="D25" s="6">
        <f t="shared" ca="1" si="0"/>
        <v>45693</v>
      </c>
      <c r="F25" s="7">
        <v>0.749999999999998</v>
      </c>
      <c r="G25" s="7"/>
      <c r="L25" s="7">
        <v>0.58333333333333304</v>
      </c>
    </row>
    <row r="26" spans="3:30">
      <c r="C26" s="4">
        <v>21</v>
      </c>
      <c r="D26" s="6">
        <f t="shared" ca="1" si="0"/>
        <v>45694</v>
      </c>
      <c r="F26" s="7">
        <v>0.77083333333333104</v>
      </c>
      <c r="G26" s="7"/>
      <c r="L26" s="7">
        <v>0.59375</v>
      </c>
    </row>
    <row r="27" spans="3:30">
      <c r="C27" s="4">
        <v>22</v>
      </c>
      <c r="D27" s="6">
        <f t="shared" ca="1" si="0"/>
        <v>45695</v>
      </c>
      <c r="F27" s="7">
        <v>0.79166666666666397</v>
      </c>
      <c r="G27" s="7"/>
      <c r="L27" s="7">
        <v>0.60416666666666696</v>
      </c>
    </row>
    <row r="28" spans="3:30">
      <c r="C28" s="4">
        <v>23</v>
      </c>
      <c r="D28" s="6">
        <f t="shared" ca="1" si="0"/>
        <v>45696</v>
      </c>
      <c r="F28" s="7">
        <v>0.812499999999997</v>
      </c>
      <c r="G28" s="7"/>
      <c r="L28" s="7">
        <v>0.61458333333333337</v>
      </c>
    </row>
    <row r="29" spans="3:30">
      <c r="C29" s="4">
        <v>24</v>
      </c>
      <c r="D29" s="6">
        <f t="shared" ca="1" si="0"/>
        <v>45697</v>
      </c>
      <c r="F29" s="7">
        <v>0.83333333333333004</v>
      </c>
      <c r="G29" s="7"/>
      <c r="L29" s="7">
        <v>0.625</v>
      </c>
    </row>
    <row r="30" spans="3:30">
      <c r="C30" s="4">
        <v>25</v>
      </c>
      <c r="D30" s="6">
        <f t="shared" ca="1" si="0"/>
        <v>45698</v>
      </c>
      <c r="F30" s="7">
        <v>0.85416666666666297</v>
      </c>
      <c r="G30" s="7"/>
      <c r="L30" s="7">
        <v>0.63541666666666663</v>
      </c>
    </row>
    <row r="31" spans="3:30">
      <c r="C31" s="4">
        <v>26</v>
      </c>
      <c r="D31" s="6">
        <f t="shared" ca="1" si="0"/>
        <v>45699</v>
      </c>
      <c r="F31" s="7">
        <v>0.875</v>
      </c>
      <c r="G31" s="7"/>
      <c r="L31" s="7">
        <v>0.64583333333333404</v>
      </c>
    </row>
    <row r="32" spans="3:30">
      <c r="C32" s="4">
        <v>27</v>
      </c>
      <c r="D32" s="6">
        <f t="shared" ca="1" si="0"/>
        <v>45700</v>
      </c>
      <c r="F32" s="7">
        <v>0.89583333333333337</v>
      </c>
      <c r="G32" s="7"/>
      <c r="L32" s="7">
        <v>0.65625</v>
      </c>
    </row>
    <row r="33" spans="3:12">
      <c r="C33" s="4">
        <v>28</v>
      </c>
      <c r="D33" s="6">
        <f t="shared" ca="1" si="0"/>
        <v>45701</v>
      </c>
      <c r="F33" s="7">
        <v>0.91666666666666663</v>
      </c>
      <c r="G33" s="7"/>
      <c r="L33" s="7">
        <v>0.66666666666666696</v>
      </c>
    </row>
    <row r="34" spans="3:12">
      <c r="C34" s="4">
        <v>29</v>
      </c>
      <c r="D34" s="6">
        <f t="shared" ca="1" si="0"/>
        <v>45702</v>
      </c>
      <c r="L34" s="7">
        <v>0.67708333333333337</v>
      </c>
    </row>
    <row r="35" spans="3:12">
      <c r="C35" s="4">
        <v>30</v>
      </c>
      <c r="D35" s="6">
        <f t="shared" ca="1" si="0"/>
        <v>45703</v>
      </c>
      <c r="L35" s="7">
        <v>0.6875</v>
      </c>
    </row>
    <row r="36" spans="3:12">
      <c r="C36" s="4">
        <v>31</v>
      </c>
      <c r="D36" s="6">
        <f t="shared" ca="1" si="0"/>
        <v>45704</v>
      </c>
      <c r="L36" s="7">
        <v>0.69791666666666663</v>
      </c>
    </row>
    <row r="37" spans="3:12">
      <c r="C37" s="4">
        <v>32</v>
      </c>
      <c r="D37" s="6">
        <f t="shared" ca="1" si="0"/>
        <v>45705</v>
      </c>
      <c r="L37" s="7">
        <v>0.70833333333333204</v>
      </c>
    </row>
    <row r="38" spans="3:12">
      <c r="C38" s="4">
        <v>33</v>
      </c>
      <c r="D38" s="6">
        <f t="shared" ca="1" si="0"/>
        <v>45706</v>
      </c>
      <c r="L38" s="7"/>
    </row>
    <row r="39" spans="3:12">
      <c r="C39" s="4">
        <v>34</v>
      </c>
      <c r="D39" s="6">
        <f t="shared" ca="1" si="0"/>
        <v>45707</v>
      </c>
      <c r="L39" s="7"/>
    </row>
    <row r="40" spans="3:12">
      <c r="C40" s="4">
        <v>35</v>
      </c>
      <c r="D40" s="6">
        <f t="shared" ca="1" si="0"/>
        <v>45708</v>
      </c>
      <c r="L40" s="7"/>
    </row>
    <row r="41" spans="3:12">
      <c r="C41" s="4">
        <v>36</v>
      </c>
      <c r="D41" s="6">
        <f ca="1">$B$5+C41</f>
        <v>45709</v>
      </c>
      <c r="L41" s="7"/>
    </row>
    <row r="42" spans="3:12">
      <c r="C42" s="4">
        <v>37</v>
      </c>
      <c r="D42" s="6">
        <f t="shared" ca="1" si="0"/>
        <v>45710</v>
      </c>
      <c r="L42" s="7"/>
    </row>
    <row r="43" spans="3:12">
      <c r="C43" s="4">
        <v>38</v>
      </c>
      <c r="D43" s="6">
        <f t="shared" ca="1" si="0"/>
        <v>45711</v>
      </c>
    </row>
    <row r="44" spans="3:12">
      <c r="C44" s="4">
        <v>39</v>
      </c>
      <c r="D44" s="6">
        <f t="shared" ca="1" si="0"/>
        <v>45712</v>
      </c>
    </row>
    <row r="45" spans="3:12">
      <c r="C45" s="4">
        <v>40</v>
      </c>
      <c r="D45" s="6">
        <f t="shared" ca="1" si="0"/>
        <v>45713</v>
      </c>
    </row>
    <row r="46" spans="3:12">
      <c r="C46" s="4">
        <v>41</v>
      </c>
      <c r="D46" s="6">
        <f t="shared" ca="1" si="0"/>
        <v>45714</v>
      </c>
    </row>
    <row r="47" spans="3:12">
      <c r="C47" s="4">
        <v>42</v>
      </c>
      <c r="D47" s="6">
        <f t="shared" ca="1" si="0"/>
        <v>45715</v>
      </c>
    </row>
    <row r="48" spans="3:12">
      <c r="C48" s="4">
        <v>43</v>
      </c>
      <c r="D48" s="6">
        <f t="shared" ca="1" si="0"/>
        <v>45716</v>
      </c>
    </row>
    <row r="49" spans="3:4">
      <c r="C49" s="4">
        <v>44</v>
      </c>
      <c r="D49" s="6">
        <f t="shared" ca="1" si="0"/>
        <v>45717</v>
      </c>
    </row>
    <row r="50" spans="3:4">
      <c r="C50" s="4">
        <v>45</v>
      </c>
      <c r="D50" s="6">
        <f t="shared" ca="1" si="0"/>
        <v>45718</v>
      </c>
    </row>
    <row r="51" spans="3:4">
      <c r="C51" s="4">
        <v>46</v>
      </c>
      <c r="D51" s="6">
        <f t="shared" ca="1" si="0"/>
        <v>45719</v>
      </c>
    </row>
    <row r="52" spans="3:4">
      <c r="C52" s="4">
        <v>47</v>
      </c>
      <c r="D52" s="6">
        <f t="shared" ca="1" si="0"/>
        <v>45720</v>
      </c>
    </row>
    <row r="53" spans="3:4">
      <c r="C53" s="4">
        <v>48</v>
      </c>
      <c r="D53" s="6">
        <f t="shared" ca="1" si="0"/>
        <v>45721</v>
      </c>
    </row>
    <row r="54" spans="3:4">
      <c r="C54" s="4">
        <v>49</v>
      </c>
      <c r="D54" s="6">
        <f t="shared" ca="1" si="0"/>
        <v>45722</v>
      </c>
    </row>
    <row r="55" spans="3:4">
      <c r="C55" s="4">
        <v>50</v>
      </c>
      <c r="D55" s="6">
        <f t="shared" ca="1" si="0"/>
        <v>45723</v>
      </c>
    </row>
    <row r="56" spans="3:4">
      <c r="C56" s="4">
        <v>51</v>
      </c>
      <c r="D56" s="6">
        <f t="shared" ca="1" si="0"/>
        <v>45724</v>
      </c>
    </row>
    <row r="57" spans="3:4">
      <c r="C57" s="4">
        <v>52</v>
      </c>
      <c r="D57" s="6">
        <f t="shared" ca="1" si="0"/>
        <v>45725</v>
      </c>
    </row>
    <row r="58" spans="3:4">
      <c r="C58" s="4">
        <v>53</v>
      </c>
      <c r="D58" s="6">
        <f t="shared" ca="1" si="0"/>
        <v>45726</v>
      </c>
    </row>
    <row r="59" spans="3:4">
      <c r="C59" s="4">
        <v>54</v>
      </c>
      <c r="D59" s="6">
        <f t="shared" ca="1" si="0"/>
        <v>45727</v>
      </c>
    </row>
    <row r="60" spans="3:4">
      <c r="C60" s="4">
        <v>55</v>
      </c>
      <c r="D60" s="6">
        <f t="shared" ca="1" si="0"/>
        <v>45728</v>
      </c>
    </row>
    <row r="61" spans="3:4">
      <c r="C61" s="4">
        <v>56</v>
      </c>
      <c r="D61" s="6">
        <f t="shared" ca="1" si="0"/>
        <v>45729</v>
      </c>
    </row>
    <row r="62" spans="3:4">
      <c r="C62" s="4">
        <v>57</v>
      </c>
      <c r="D62" s="6">
        <f t="shared" ca="1" si="0"/>
        <v>45730</v>
      </c>
    </row>
    <row r="63" spans="3:4">
      <c r="C63" s="4">
        <v>58</v>
      </c>
      <c r="D63" s="6">
        <f t="shared" ca="1" si="0"/>
        <v>45731</v>
      </c>
    </row>
    <row r="64" spans="3:4">
      <c r="C64" s="4">
        <v>59</v>
      </c>
      <c r="D64" s="6">
        <f t="shared" ca="1" si="0"/>
        <v>45732</v>
      </c>
    </row>
    <row r="65" spans="3:4">
      <c r="C65" s="4">
        <v>60</v>
      </c>
      <c r="D65" s="6">
        <f t="shared" ca="1" si="0"/>
        <v>45733</v>
      </c>
    </row>
    <row r="66" spans="3:4">
      <c r="C66" s="4">
        <v>61</v>
      </c>
      <c r="D66" s="6">
        <f t="shared" ca="1" si="0"/>
        <v>45734</v>
      </c>
    </row>
    <row r="67" spans="3:4">
      <c r="C67" s="4">
        <v>62</v>
      </c>
      <c r="D67" s="6">
        <f t="shared" ca="1" si="0"/>
        <v>45735</v>
      </c>
    </row>
    <row r="68" spans="3:4">
      <c r="C68" s="4">
        <v>63</v>
      </c>
      <c r="D68" s="6">
        <f t="shared" ca="1" si="0"/>
        <v>45736</v>
      </c>
    </row>
    <row r="69" spans="3:4">
      <c r="C69" s="4">
        <v>64</v>
      </c>
      <c r="D69" s="6">
        <f t="shared" ca="1" si="0"/>
        <v>45737</v>
      </c>
    </row>
    <row r="70" spans="3:4">
      <c r="C70" s="4">
        <v>65</v>
      </c>
      <c r="D70" s="6">
        <f t="shared" ca="1" si="0"/>
        <v>45738</v>
      </c>
    </row>
    <row r="71" spans="3:4">
      <c r="C71" s="4">
        <v>66</v>
      </c>
      <c r="D71" s="6">
        <f t="shared" ref="D71:D98" ca="1" si="1">$B$5+C71</f>
        <v>45739</v>
      </c>
    </row>
    <row r="72" spans="3:4">
      <c r="C72" s="4">
        <v>67</v>
      </c>
      <c r="D72" s="6">
        <f t="shared" ca="1" si="1"/>
        <v>45740</v>
      </c>
    </row>
    <row r="73" spans="3:4">
      <c r="C73" s="4">
        <v>68</v>
      </c>
      <c r="D73" s="6">
        <f t="shared" ca="1" si="1"/>
        <v>45741</v>
      </c>
    </row>
    <row r="74" spans="3:4">
      <c r="C74" s="4">
        <v>69</v>
      </c>
      <c r="D74" s="6">
        <f t="shared" ca="1" si="1"/>
        <v>45742</v>
      </c>
    </row>
    <row r="75" spans="3:4">
      <c r="C75" s="4">
        <v>70</v>
      </c>
      <c r="D75" s="6">
        <f t="shared" ca="1" si="1"/>
        <v>45743</v>
      </c>
    </row>
    <row r="76" spans="3:4">
      <c r="C76" s="4">
        <v>71</v>
      </c>
      <c r="D76" s="6">
        <f t="shared" ca="1" si="1"/>
        <v>45744</v>
      </c>
    </row>
    <row r="77" spans="3:4">
      <c r="C77" s="4">
        <v>72</v>
      </c>
      <c r="D77" s="6">
        <f t="shared" ca="1" si="1"/>
        <v>45745</v>
      </c>
    </row>
    <row r="78" spans="3:4">
      <c r="C78" s="4">
        <v>73</v>
      </c>
      <c r="D78" s="6">
        <f t="shared" ca="1" si="1"/>
        <v>45746</v>
      </c>
    </row>
    <row r="79" spans="3:4">
      <c r="C79" s="4">
        <v>74</v>
      </c>
      <c r="D79" s="6">
        <f t="shared" ca="1" si="1"/>
        <v>45747</v>
      </c>
    </row>
    <row r="80" spans="3:4">
      <c r="C80" s="4">
        <v>75</v>
      </c>
      <c r="D80" s="6">
        <f t="shared" ca="1" si="1"/>
        <v>45748</v>
      </c>
    </row>
    <row r="81" spans="3:4">
      <c r="C81" s="4">
        <v>76</v>
      </c>
      <c r="D81" s="6">
        <f t="shared" ca="1" si="1"/>
        <v>45749</v>
      </c>
    </row>
    <row r="82" spans="3:4">
      <c r="C82" s="4">
        <v>77</v>
      </c>
      <c r="D82" s="6">
        <f t="shared" ca="1" si="1"/>
        <v>45750</v>
      </c>
    </row>
    <row r="83" spans="3:4">
      <c r="C83" s="4">
        <v>78</v>
      </c>
      <c r="D83" s="6">
        <f t="shared" ca="1" si="1"/>
        <v>45751</v>
      </c>
    </row>
    <row r="84" spans="3:4">
      <c r="C84" s="4">
        <v>79</v>
      </c>
      <c r="D84" s="6">
        <f t="shared" ca="1" si="1"/>
        <v>45752</v>
      </c>
    </row>
    <row r="85" spans="3:4">
      <c r="C85" s="4">
        <v>80</v>
      </c>
      <c r="D85" s="6">
        <f t="shared" ca="1" si="1"/>
        <v>45753</v>
      </c>
    </row>
    <row r="86" spans="3:4">
      <c r="C86" s="4">
        <v>81</v>
      </c>
      <c r="D86" s="6">
        <f t="shared" ca="1" si="1"/>
        <v>45754</v>
      </c>
    </row>
    <row r="87" spans="3:4">
      <c r="C87" s="4">
        <v>82</v>
      </c>
      <c r="D87" s="6">
        <f t="shared" ca="1" si="1"/>
        <v>45755</v>
      </c>
    </row>
    <row r="88" spans="3:4">
      <c r="C88" s="4">
        <v>83</v>
      </c>
      <c r="D88" s="6">
        <f t="shared" ca="1" si="1"/>
        <v>45756</v>
      </c>
    </row>
    <row r="89" spans="3:4">
      <c r="C89" s="4">
        <v>84</v>
      </c>
      <c r="D89" s="6">
        <f t="shared" ca="1" si="1"/>
        <v>45757</v>
      </c>
    </row>
    <row r="90" spans="3:4">
      <c r="C90" s="4">
        <v>85</v>
      </c>
      <c r="D90" s="6">
        <f t="shared" ca="1" si="1"/>
        <v>45758</v>
      </c>
    </row>
    <row r="91" spans="3:4">
      <c r="C91" s="4">
        <v>86</v>
      </c>
      <c r="D91" s="6">
        <f t="shared" ca="1" si="1"/>
        <v>45759</v>
      </c>
    </row>
    <row r="92" spans="3:4">
      <c r="C92" s="4">
        <v>87</v>
      </c>
      <c r="D92" s="6">
        <f t="shared" ca="1" si="1"/>
        <v>45760</v>
      </c>
    </row>
    <row r="93" spans="3:4">
      <c r="C93" s="4">
        <v>88</v>
      </c>
      <c r="D93" s="6">
        <f t="shared" ca="1" si="1"/>
        <v>45761</v>
      </c>
    </row>
    <row r="94" spans="3:4">
      <c r="C94" s="4">
        <v>89</v>
      </c>
      <c r="D94" s="6">
        <f t="shared" ca="1" si="1"/>
        <v>45762</v>
      </c>
    </row>
    <row r="95" spans="3:4">
      <c r="C95" s="4">
        <v>90</v>
      </c>
      <c r="D95" s="6">
        <f t="shared" ca="1" si="1"/>
        <v>45763</v>
      </c>
    </row>
    <row r="96" spans="3:4">
      <c r="C96" s="4">
        <v>91</v>
      </c>
      <c r="D96" s="6">
        <f t="shared" ca="1" si="1"/>
        <v>45764</v>
      </c>
    </row>
    <row r="97" spans="3:4">
      <c r="C97" s="4">
        <v>92</v>
      </c>
      <c r="D97" s="6">
        <f t="shared" ca="1" si="1"/>
        <v>45765</v>
      </c>
    </row>
    <row r="98" spans="3:4">
      <c r="C98" s="4">
        <v>93</v>
      </c>
      <c r="D98" s="6">
        <f t="shared" ca="1" si="1"/>
        <v>45766</v>
      </c>
    </row>
  </sheetData>
  <sheetProtection selectLockedCells="1" selectUnlockedCell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091C49BC434E6488C9D86C8C3520A9A" ma:contentTypeVersion="4" ma:contentTypeDescription="新しいドキュメントを作成します。" ma:contentTypeScope="" ma:versionID="cb4691d7ce2dc391e9b04fe6d08128dc">
  <xsd:schema xmlns:xsd="http://www.w3.org/2001/XMLSchema" xmlns:xs="http://www.w3.org/2001/XMLSchema" xmlns:p="http://schemas.microsoft.com/office/2006/metadata/properties" xmlns:ns2="c14ddf57-3f78-44c1-995a-0b4018f6dc82" targetNamespace="http://schemas.microsoft.com/office/2006/metadata/properties" ma:root="true" ma:fieldsID="2f0491d677878f25107fe9880601f4d4" ns2:_="">
    <xsd:import namespace="c14ddf57-3f78-44c1-995a-0b4018f6dc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4ddf57-3f78-44c1-995a-0b4018f6dc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9D1CA6-01EC-4158-A706-4DB24334BB25}">
  <ds:schemaRefs>
    <ds:schemaRef ds:uri="http://schemas.microsoft.com/sharepoint/v3/contenttype/forms"/>
  </ds:schemaRefs>
</ds:datastoreItem>
</file>

<file path=customXml/itemProps2.xml><?xml version="1.0" encoding="utf-8"?>
<ds:datastoreItem xmlns:ds="http://schemas.openxmlformats.org/officeDocument/2006/customXml" ds:itemID="{2954DAFD-347F-4F67-9287-6AD68D61B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4ddf57-3f78-44c1-995a-0b4018f6dc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73E28D-FBB9-49BA-94E2-30D9CFDB8D23}">
  <ds:schemaRefs>
    <ds:schemaRef ds:uri="http://purl.org/dc/elements/1.1/"/>
    <ds:schemaRef ds:uri="http://www.w3.org/XML/1998/namespace"/>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c14ddf57-3f78-44c1-995a-0b4018f6dc8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17</vt:i4>
      </vt:variant>
    </vt:vector>
  </HeadingPairs>
  <TitlesOfParts>
    <vt:vector size="20" baseType="lpstr">
      <vt:lpstr>入力フォーム</vt:lpstr>
      <vt:lpstr>入力サンプル</vt:lpstr>
      <vt:lpstr>テーブル</vt:lpstr>
      <vt:lpstr>入力サンプル!Print_Area</vt:lpstr>
      <vt:lpstr>入力フォーム!Print_Area</vt:lpstr>
      <vt:lpstr>入力フォーム!Print_Titles</vt:lpstr>
      <vt:lpstr>レクチャー</vt:lpstr>
      <vt:lpstr>レクチャー時間</vt:lpstr>
      <vt:lpstr>個数入力①</vt:lpstr>
      <vt:lpstr>個数入力②</vt:lpstr>
      <vt:lpstr>個数入力③</vt:lpstr>
      <vt:lpstr>個数入力④</vt:lpstr>
      <vt:lpstr>個数入力⑤</vt:lpstr>
      <vt:lpstr>時間入力</vt:lpstr>
      <vt:lpstr>受取可否</vt:lpstr>
      <vt:lpstr>入力サンプル!申請表</vt:lpstr>
      <vt:lpstr>申請表</vt:lpstr>
      <vt:lpstr>窓口時間</vt:lpstr>
      <vt:lpstr>日付入力</vt:lpstr>
      <vt:lpstr>返却可否</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AV設備機器借用願(白金)</dc:title>
  <dc:subject/>
  <dc:creator>明治学院大学</dc:creator>
  <cp:keywords/>
  <dc:description/>
  <cp:lastModifiedBy>村田　芳江</cp:lastModifiedBy>
  <cp:revision/>
  <cp:lastPrinted>2024-02-27T01:47:03Z</cp:lastPrinted>
  <dcterms:created xsi:type="dcterms:W3CDTF">2016-02-25T02:33:40Z</dcterms:created>
  <dcterms:modified xsi:type="dcterms:W3CDTF">2025-01-16T03:30:19Z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0x010100A091C49BC434E6488C9D86C8C3520A9A</vt:lpwstr>
  </property>
</Properties>
</file>